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14160" yWindow="150" windowWidth="14085" windowHeight="11640"/>
  </bookViews>
  <sheets>
    <sheet name="Főösszesítő" sheetId="5" r:id="rId1"/>
    <sheet name="Költségvetés építésimunka" sheetId="1" r:id="rId2"/>
    <sheet name="Költségvetés Forgalomtechnika" sheetId="3" r:id="rId3"/>
    <sheet name="Munka1" sheetId="4" r:id="rId4"/>
  </sheets>
  <definedNames>
    <definedName name="_xlnm.Print_Area" localSheetId="1">'Költségvetés építésimunka'!$A$1:$G$113</definedName>
  </definedNames>
  <calcPr calcId="145621"/>
</workbook>
</file>

<file path=xl/calcChain.xml><?xml version="1.0" encoding="utf-8"?>
<calcChain xmlns="http://schemas.openxmlformats.org/spreadsheetml/2006/main">
  <c r="C8" i="5" l="1"/>
  <c r="C7" i="5"/>
  <c r="C6" i="5"/>
  <c r="F93" i="1" l="1"/>
  <c r="F89" i="1"/>
  <c r="F88" i="1"/>
  <c r="F67" i="1" l="1"/>
  <c r="F96" i="1" l="1"/>
  <c r="F97" i="1"/>
  <c r="F98" i="1"/>
  <c r="F95" i="1"/>
  <c r="F87" i="1"/>
  <c r="F90" i="1"/>
  <c r="F92" i="1"/>
  <c r="F84" i="1"/>
  <c r="F86" i="1"/>
  <c r="F82" i="1"/>
  <c r="F83" i="1"/>
  <c r="F39" i="1"/>
  <c r="F75" i="1" l="1"/>
  <c r="F69" i="1"/>
  <c r="D49" i="1"/>
  <c r="F85" i="1" l="1"/>
  <c r="F78" i="1" l="1"/>
  <c r="F77" i="1"/>
  <c r="F35" i="1" l="1"/>
  <c r="F36" i="1"/>
  <c r="F37" i="1"/>
  <c r="F38" i="1"/>
  <c r="F40" i="1"/>
  <c r="F41" i="1"/>
  <c r="F42" i="1"/>
  <c r="F43" i="1"/>
  <c r="F44" i="1"/>
  <c r="F45" i="1"/>
  <c r="F46" i="1"/>
  <c r="F47" i="1"/>
  <c r="F48" i="1"/>
  <c r="F49" i="1"/>
  <c r="F50" i="1"/>
  <c r="F51" i="1"/>
  <c r="F52" i="1"/>
  <c r="F53" i="1"/>
  <c r="F54" i="1"/>
  <c r="F55" i="1"/>
  <c r="F56" i="1"/>
  <c r="F57" i="1"/>
  <c r="F58" i="1"/>
  <c r="F59" i="1"/>
  <c r="F60" i="1"/>
  <c r="F61" i="1"/>
  <c r="F62" i="1"/>
  <c r="F63" i="1"/>
  <c r="F64" i="1"/>
  <c r="F65" i="1"/>
  <c r="F66" i="1"/>
  <c r="F68" i="1"/>
  <c r="F70" i="1"/>
  <c r="F71" i="1"/>
  <c r="F72" i="1"/>
  <c r="F73" i="1"/>
  <c r="F74" i="1"/>
  <c r="F76" i="1"/>
  <c r="F80" i="1"/>
  <c r="F81" i="1"/>
  <c r="F19" i="1"/>
  <c r="F20" i="1"/>
  <c r="F21" i="1"/>
  <c r="F22" i="1"/>
  <c r="F23" i="1"/>
  <c r="F24" i="1"/>
  <c r="F25" i="1"/>
  <c r="F26" i="1"/>
  <c r="F27" i="1"/>
  <c r="F28" i="1"/>
  <c r="F29" i="1"/>
  <c r="F30" i="1"/>
  <c r="F31" i="1"/>
  <c r="F32" i="1"/>
  <c r="F6" i="1"/>
  <c r="F7" i="1"/>
  <c r="F8" i="1"/>
  <c r="F9" i="1"/>
  <c r="F10" i="1"/>
  <c r="F11" i="1"/>
  <c r="F12" i="1"/>
  <c r="F13" i="1"/>
  <c r="F14" i="1"/>
  <c r="F15" i="1"/>
  <c r="F16" i="1"/>
  <c r="F34" i="1" l="1"/>
  <c r="F18" i="1"/>
  <c r="F5" i="1"/>
</calcChain>
</file>

<file path=xl/sharedStrings.xml><?xml version="1.0" encoding="utf-8"?>
<sst xmlns="http://schemas.openxmlformats.org/spreadsheetml/2006/main" count="566" uniqueCount="388">
  <si>
    <t>Sor- szám</t>
  </si>
  <si>
    <t>Tétel rövid megnevezése</t>
  </si>
  <si>
    <t>Mérték-egység</t>
  </si>
  <si>
    <t>Összesen</t>
  </si>
  <si>
    <t>1.</t>
  </si>
  <si>
    <t>db</t>
  </si>
  <si>
    <t>2.</t>
  </si>
  <si>
    <t>3.</t>
  </si>
  <si>
    <t>4.</t>
  </si>
  <si>
    <t>5.</t>
  </si>
  <si>
    <t>6.</t>
  </si>
  <si>
    <t>Nagypaneles tömbsínes vágány bontása</t>
  </si>
  <si>
    <t>vm</t>
  </si>
  <si>
    <t>7.</t>
  </si>
  <si>
    <t>Kitérő bontása</t>
  </si>
  <si>
    <t>csop</t>
  </si>
  <si>
    <t>8.</t>
  </si>
  <si>
    <t>Átszelés bontása</t>
  </si>
  <si>
    <t>9.</t>
  </si>
  <si>
    <t>10.</t>
  </si>
  <si>
    <t>Átmeneti sínek bontása</t>
  </si>
  <si>
    <t>pár</t>
  </si>
  <si>
    <t>11.</t>
  </si>
  <si>
    <t>Burkoló panel bontása</t>
  </si>
  <si>
    <t>12.</t>
  </si>
  <si>
    <t>Nagykockakősor bontása</t>
  </si>
  <si>
    <t>fm</t>
  </si>
  <si>
    <t>13.</t>
  </si>
  <si>
    <t>Aszfalt szélvágás</t>
  </si>
  <si>
    <t>14.</t>
  </si>
  <si>
    <t>Aszfalt és beton bontás</t>
  </si>
  <si>
    <t>15.</t>
  </si>
  <si>
    <t>m³</t>
  </si>
  <si>
    <t>16.</t>
  </si>
  <si>
    <t>Kiemelt szegély bontása</t>
  </si>
  <si>
    <t>17.</t>
  </si>
  <si>
    <t>Nagypaneles technológiához tartozó víznyelő bontása</t>
  </si>
  <si>
    <t>18.</t>
  </si>
  <si>
    <t>19.</t>
  </si>
  <si>
    <t>Ckt réteg készítése</t>
  </si>
  <si>
    <t>20.</t>
  </si>
  <si>
    <t>Nagypaneles tömbsínes vágány építése talpgumi és szorítógumi biztosítással</t>
  </si>
  <si>
    <t>Tömbsíncsere talpgumi és szorítógumi biztosításával</t>
  </si>
  <si>
    <t>sm</t>
  </si>
  <si>
    <t>23.</t>
  </si>
  <si>
    <t>Sínhajlítás</t>
  </si>
  <si>
    <t>24.</t>
  </si>
  <si>
    <t>Tömbsín hegesztése</t>
  </si>
  <si>
    <t>25.</t>
  </si>
  <si>
    <t>Tömbsín dilatáció beépítése vasanyag nélkül</t>
  </si>
  <si>
    <t>Tömbsín dilatáció beépítése vasanyaggal</t>
  </si>
  <si>
    <t>Átmeneti sínek beépítése vasanyag nélkül</t>
  </si>
  <si>
    <t>Átmeneti sínek beépítése vasanyaggal</t>
  </si>
  <si>
    <t>28.</t>
  </si>
  <si>
    <t>Áramvisszavezető szekrény beépítése kábelezéssel, anyagbiztosítással, horganyzott kivitelben</t>
  </si>
  <si>
    <t>29.</t>
  </si>
  <si>
    <t>30.</t>
  </si>
  <si>
    <t>Nagykockakősor építése (BKV által biztosított nagykockakővel)</t>
  </si>
  <si>
    <t>31.</t>
  </si>
  <si>
    <t>32.</t>
  </si>
  <si>
    <t>Gömbsüvegsor építése anyag (gömbsüveg forgalomterelő elem) nélkül</t>
  </si>
  <si>
    <t>34.</t>
  </si>
  <si>
    <t>35.</t>
  </si>
  <si>
    <t>Hézagkiöntés modifikált bitumennel 3 cm vastagságig</t>
  </si>
  <si>
    <t>m</t>
  </si>
  <si>
    <t>37.</t>
  </si>
  <si>
    <t>38.</t>
  </si>
  <si>
    <t>Forgalomtechnikai terv kivitelezése</t>
  </si>
  <si>
    <t>39.</t>
  </si>
  <si>
    <t>Geodéziai felmérés és kitűzési terv készítése</t>
  </si>
  <si>
    <t>40.</t>
  </si>
  <si>
    <t>Nettó ajánlati ár összesen:</t>
  </si>
  <si>
    <t>41.</t>
  </si>
  <si>
    <t>42.</t>
  </si>
  <si>
    <t>43.</t>
  </si>
  <si>
    <t>44.</t>
  </si>
  <si>
    <t>Injektálás</t>
  </si>
  <si>
    <t>Bontási munkák</t>
  </si>
  <si>
    <t>Phőnix/Vignol vágány bontása</t>
  </si>
  <si>
    <t>Nagypaneles technológiához tartozó sínátkötő szekrény bontása</t>
  </si>
  <si>
    <t>Áramellátáshoz és jelzőberendezéshez kapcsolódó feladatok elvégzése</t>
  </si>
  <si>
    <t>csomag</t>
  </si>
  <si>
    <t>Kockakő/térkő burkolat bontása</t>
  </si>
  <si>
    <t>21.</t>
  </si>
  <si>
    <t>22.</t>
  </si>
  <si>
    <t>26.</t>
  </si>
  <si>
    <t>27.</t>
  </si>
  <si>
    <t>Meglévő vízbekötés mosatása magas nyomású géppel (WOMA)</t>
  </si>
  <si>
    <t xml:space="preserve">Ászokgerenda fektetése, technológiai fólia terítéssel </t>
  </si>
  <si>
    <t xml:space="preserve">30 mm vtg. gumipaplan úsztatóréteg építése </t>
  </si>
  <si>
    <t>Nagypaneles technológiához tartozó víznyelő építése komplett anyagbiztosítással, horganyzott kivitelben</t>
  </si>
  <si>
    <t>33.</t>
  </si>
  <si>
    <t>36.</t>
  </si>
  <si>
    <t>45.</t>
  </si>
  <si>
    <t>46.</t>
  </si>
  <si>
    <t>47.</t>
  </si>
  <si>
    <t>48.</t>
  </si>
  <si>
    <t>Folyósbeton alap készítése min. C30/37 XC1 16 F6 minőségben (ászokgerendás technológiához)</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</si>
  <si>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</si>
  <si>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</si>
  <si>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</si>
  <si>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</si>
  <si>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</si>
  <si>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</si>
  <si>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</si>
  <si>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</si>
  <si>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</si>
  <si>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</si>
  <si>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</si>
  <si>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</si>
  <si>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</si>
  <si>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</si>
  <si>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</si>
  <si>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</si>
  <si>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</si>
  <si>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</si>
  <si>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</si>
  <si>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</si>
  <si>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</si>
  <si>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</si>
  <si>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</si>
  <si>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</si>
  <si>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</si>
  <si>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</si>
  <si>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</si>
  <si>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</si>
  <si>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</si>
  <si>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Építési munkák</t>
  </si>
  <si>
    <t>78.</t>
  </si>
  <si>
    <t>79.</t>
  </si>
  <si>
    <t>panel méter</t>
  </si>
  <si>
    <t>Tételleírás</t>
  </si>
  <si>
    <r>
      <t xml:space="preserve">Aszfalt és beton (burkolat/alap) marása </t>
    </r>
    <r>
      <rPr>
        <sz val="11"/>
        <rFont val="Calibri"/>
        <family val="2"/>
        <charset val="238"/>
      </rPr>
      <t>(3cm mélységig)</t>
    </r>
  </si>
  <si>
    <r>
      <t>Alta</t>
    </r>
    <r>
      <rPr>
        <sz val="11"/>
        <rFont val="Calibri"/>
        <family val="2"/>
        <charset val="238"/>
        <scheme val="minor"/>
      </rPr>
      <t>laj/egyéb alépítmény bont</t>
    </r>
    <r>
      <rPr>
        <sz val="11"/>
        <color theme="1"/>
        <rFont val="Calibri"/>
        <family val="2"/>
        <charset val="238"/>
        <scheme val="minor"/>
      </rPr>
      <t>ása</t>
    </r>
  </si>
  <si>
    <r>
      <t>Vágányok összekötése Cu kábellel nagyközépben, anyagbiztosítással,</t>
    </r>
    <r>
      <rPr>
        <sz val="11"/>
        <rFont val="Calibri"/>
        <family val="2"/>
        <charset val="238"/>
      </rPr>
      <t xml:space="preserve"> komplett alépítményi munkával</t>
    </r>
  </si>
  <si>
    <r>
      <t>m</t>
    </r>
    <r>
      <rPr>
        <sz val="11"/>
        <color theme="1"/>
        <rFont val="Calibri"/>
        <family val="2"/>
        <charset val="238"/>
      </rPr>
      <t>³</t>
    </r>
  </si>
  <si>
    <r>
      <t>m</t>
    </r>
    <r>
      <rPr>
        <sz val="11"/>
        <color theme="1"/>
        <rFont val="Calibri"/>
        <family val="2"/>
        <charset val="238"/>
      </rPr>
      <t>²</t>
    </r>
  </si>
  <si>
    <r>
      <t>m</t>
    </r>
    <r>
      <rPr>
        <sz val="11"/>
        <rFont val="Calibri"/>
        <family val="2"/>
        <charset val="238"/>
      </rPr>
      <t>²</t>
    </r>
  </si>
  <si>
    <t>Gépi síncsiszolás</t>
  </si>
  <si>
    <r>
      <rPr>
        <sz val="11"/>
        <rFont val="Calibri"/>
        <family val="2"/>
        <charset val="238"/>
        <scheme val="minor"/>
      </rPr>
      <t>Öntött aszfaltburkolat készítése</t>
    </r>
    <r>
      <rPr>
        <sz val="11"/>
        <rFont val="Calibri"/>
        <family val="2"/>
        <charset val="238"/>
      </rPr>
      <t xml:space="preserve"> MA8</t>
    </r>
  </si>
  <si>
    <r>
      <rPr>
        <sz val="11"/>
        <rFont val="Calibri"/>
        <family val="2"/>
        <charset val="238"/>
        <scheme val="minor"/>
      </rPr>
      <t>Öntött aszfaltburkolat készítése</t>
    </r>
    <r>
      <rPr>
        <sz val="11"/>
        <rFont val="Calibri"/>
        <family val="2"/>
        <charset val="238"/>
      </rPr>
      <t xml:space="preserve"> MA4</t>
    </r>
  </si>
  <si>
    <t>Kiemelt szegély építése komplett anyagbiztosítással (XF4 körny. oszt.)</t>
  </si>
  <si>
    <t>Gömbsüvegsor építése anyaggal (gömbsüveg forgalomterelő elem biztosításával) (XF4 körny. oszt.)</t>
  </si>
  <si>
    <t>Rugalmas szalag elhelyezése burkolatcsatlakozásnál</t>
  </si>
  <si>
    <t>Forgalomtechnika</t>
  </si>
  <si>
    <t>Módosított jelzőlámpás csomópont szabályozástechnikai tervének elkészítése</t>
  </si>
  <si>
    <t>Közműadatok beszerzése, közműegyeztetés, azok díjának kifizetésével teljes körűen</t>
  </si>
  <si>
    <t>Árazandó költségvetés</t>
  </si>
  <si>
    <t>Becsült mennyiség, lehívási kötelezettség nélkül</t>
  </si>
  <si>
    <t>Ideiglenes építési forgalomtechnikai terv (tervezés, engedélyezés)</t>
  </si>
  <si>
    <t>Jelzőlámpa programozása (kivitelezés)</t>
  </si>
  <si>
    <t>Ideiglenes építési és buszpótlási/terelési forgalomtechnikai terv (tervezés, engedélyezés)</t>
  </si>
  <si>
    <t>Közútkezelői jóváhagyás, útüzemeltetői vélemény beszerzése, az előírt útépítési tervek elkészítésével</t>
  </si>
  <si>
    <t>előirányzat</t>
  </si>
  <si>
    <t>Mennyiség (48 hónap alatt összesen becsült)</t>
  </si>
  <si>
    <t>vezérlő-berendezés</t>
  </si>
  <si>
    <t>80.</t>
  </si>
  <si>
    <t>81.</t>
  </si>
  <si>
    <t>Kiskockakő/térkő burkolat építése útátjáróban, nagy teherbírású fugaképzéssel</t>
  </si>
  <si>
    <t>Kiskockakő/térkő burkolat építése gyalogos forgalom számára</t>
  </si>
  <si>
    <t>Szívó kábel bontása és behúzása sínszekrény és negatív szakaszoló szekrény között (20m, 1 vágány)</t>
  </si>
  <si>
    <t>Szívó kábel bontása és behúzása sínszekrény és negatív szakaszoló szekrény között (20m, 2 vágány)</t>
  </si>
  <si>
    <t>82.</t>
  </si>
  <si>
    <t>Szívó kábel építés  sínszekrény és negatív szakaszoló szekrény között, gégecsőben, 2x 240mm2 Cu kábellel egy vágány esetén (20m, 1 vágány)</t>
  </si>
  <si>
    <t>Szívó kábel építés  sínszekrény és negatív szakaszoló szekrény között, gégecsőben, 4x 240mm2 Cu kábellel két vágány esetén (20m, 2 vágány)</t>
  </si>
  <si>
    <t>Közúti víznyelő építése</t>
  </si>
  <si>
    <t>Nagypaneles technológiához tartozó új keresztvíznyelő beépítése anyagbiztosítással, horganyzott kivitelben</t>
  </si>
  <si>
    <t>Valamennyi tétel elvégzése csak a vonatkozó munkavédelmi, tűzvédelmi és forgalmi előírások figyelembe-vételével történhet.</t>
  </si>
  <si>
    <t>Általános információk</t>
  </si>
  <si>
    <t>Csak meglévő bekötésre alkalmazható.</t>
  </si>
  <si>
    <t>Új cső építésére, vagy megsérült cső cseréjére alkalmazható. Útburkolat bontás és helyreállítás nélkül, ezek elszámolása külön tételben történik. Mennyiségének számítása a vágány szélétől a csatorna bekötésig tart.</t>
  </si>
  <si>
    <t>VLV 8 típusú, vízelvezető vályút és keresztvíznyelő rácsot tartalmazó nagypanel elem beépítése, injektálással, szintre emeléssel, sín, talpgumi és szorítógumik beépítésével, a vízelvezetés kiépítésével és bekötésével a pálya széléig, az azonos kereszetben lévő panelek vízkivezetéseinek összekötése. A panelt a BKV biztosítja, minden más anyagköltséget és a munkadíjat együttesen tartalmaznia kell a tételnek.</t>
  </si>
  <si>
    <t>Sínek vágása, gumi szorítóelemek bontása, a vissznyereményként (2-es állapotúnak) jelölt sínek óvatos, sérülést nem okozó kibontása a panelekből, talpgumik eltávolítása. Panelek szakszerű felszedése, a vissznyereményként (2-es állapotúnak) jelölt panelek tisztítása. Bontott anyagok szállítása és szabályos elhelyezése vissznyereményként, vagy hulladékként. Hulladék sín gumitól való megtisztítása. Sínre csatlakoztatott kábelek szakszerű bontása.</t>
  </si>
  <si>
    <t>Sínek vágása, hevederek, kapcsolószerek bontása, sínek legombolása. Aljak bontása. Bontott anyagok szállítása és szabályos elhelyezése vissznyereményként, vagy hulladékként. Váltófűtés, váltóállító szerkezet szakszerű bontása. Sínre csatlakoztatott kábelek szakszerű bontása.</t>
  </si>
  <si>
    <t>Sínek vágása, hevederek, kapcsolószerek bontása, sínek legombolása. Bontott anyagok szállítása és szabályos elhelyezése vissznyereményként, vagy hulladékként. Sínre csatlakoztatott kábelek szakszerű bontása.</t>
  </si>
  <si>
    <t>Sínek vágása, gumielemek, hevederek, kapcsolószerek bontása, sínek legombolása. Bontott anyagok szállítása és/vagy szabályos elhelyezése vissznyereményként, vagy hulladékként. Sínre csatlakoztatott kábelek szakszerű bontása.</t>
  </si>
  <si>
    <t xml:space="preserve">Sínek vágása, gumielemek,  kapcsolószerek bontása, átmeneti sínek legombolása. Bontott anyagok szállítása és szabályos elhelyezése vissznyereményként, vagy hulladékként. Sínre csatlakoztatott kábelek szakszerű bontása. </t>
  </si>
  <si>
    <t>Szilárd burkolatú ideiglenes peron építése</t>
  </si>
  <si>
    <t>Szilárd burkolatú ideiglenes peron bontása</t>
  </si>
  <si>
    <t>Vágányzónában lévő kockakő anyagú burkolat bontása, a bontott anyag elszállítása, és hulladékként vagy vissznyereményként való szabályos elhelyezése.</t>
  </si>
  <si>
    <t>A vágányzóna szegéllyel nem határolt helyein a csatlakozó útburkolat vágása a bontási munkák szakszerű végrehajtása érdekében.</t>
  </si>
  <si>
    <t>A vágányzónában földmunka végzése, földmozgatás, területrendezéssel, talajjavító vagy cseretalaj réteg (SZK1, SZK2,...) beszállítása, lerakodása munkaterületre. A földművön  gépi, illetve kisgépes terítése 20cm-es rétegekben, rétegenkénti tömörítés, Tr 95% tömörségben, ellenőző mérésekkel.</t>
  </si>
  <si>
    <t>Homokos kavics alépítmény/védőréteg készítése, rétegenkénti tömörítéssel</t>
  </si>
  <si>
    <t>A vágányzónában  cement kötésű talajréteg (Ckt-4 (ÚT 2-3.207)) beszállítása, lerakodása munkaterületre. A koronán gépi, illetve kisgépes terítése, beépítése szükséges tömörségben vastagságban és egyenletességgel.</t>
  </si>
  <si>
    <t>A visszaszerelések esetén a visszaszerelés elvégzéséhez szükséges fúrásokat, valamint az ehhez felhasznált, új állapotú, teljesítménynyilatkozattal rendelkező anyagok költségét a visszaszerelés díjának tartalmaznia kell.</t>
  </si>
  <si>
    <t>A munkaterület biztonságos elhatárolása, valamint a korlátozás folyamatos fenntartása, karbantartása, majd elbontása a kivitelező feladata.</t>
  </si>
  <si>
    <t>Teljes szerkezetében horganyzott, nagy teherbírású keresztvíznyelő rács újra cseréje, a betonvályú és a meglévő egyéb szerkezeti elemek javítása. Keresztmetszetenként értendő, 1 db tétel a teljes keresztmetszet (2 vágány és a nagyközép) víznyelőjét tartalmazza. A tételnek az anyagköltséget és a munkadíjat együttesen tartalmaznia kell.</t>
  </si>
  <si>
    <t>Teljes szerkezetében horganyzott, nagy teherbírású keresztvíznyelő szerkezet beépítése. Csatornabekötés szakszerű végrehajtása, esetleges javítási és korrekciós munkák elvégzése. Keresztmetszetenként értendő, 1 db tétel a teljes keresztmetszet (2 vágány és a nagyközép) víznyelőjét tartalmazza. A tételnek az anyagköltséget és a munkadíjat együttesen tartalmaznia kell, kivéve a csatorna bekötő csövet, amely külön tételként kerül elszámolásra. Az új víznyelő kialakításához szükséges engedélyeket a BKV biztosítja.</t>
  </si>
  <si>
    <t>Közúti víznyelő szerkezet cseréje vagy új beépítése. Csatornabekötés szakszerű végrehajtása, esetleges javítási és korrekciós munkák elvégzése. A tételnek az anyagköltséget és a munkadíjat együttesen tartalmaznia kell.</t>
  </si>
  <si>
    <t xml:space="preserve">1 vágány esetén bármely darabszámú kábel kihúzása maximálisan 20 méter nyomvonal hosszon, sínszekrényből és szakaszoló szekrényből való kikötéssel együtt, majd az elbontott darabszámú kábel behúzása maximálisan 20 méter nyomvonal hosszon, sínszekrénybe és szakaszoló szekrénybe való bekötéssel együtt. Útburkolat bontása nélkül. A tételnek az anyagköltséget és a munkadíjat együttesen tartalmaznia kell. </t>
  </si>
  <si>
    <t xml:space="preserve">2 vágány esetén bármely darabszámú kábel kihúzása maximálisan 20 méter nyomvonal hosszon, sínszekrényből és szakaszoló szekrényből való kikötéssel együtt, majd az elbontott darabszámú kábel behúzása maximálisan 20 méter nyomvonal hosszon, sínszekrénybe és szakaszoló szekrénybe való bekötéssel együtt. Útburkolat bontása nélkül. A tételnek az anyagköltséget és a munkadíjat együttesen tartalmaznia kell. </t>
  </si>
  <si>
    <t xml:space="preserve">1 vágány esetén a negatív szakaszoló szekrénytől a sínszekrényekig történő kábelezés, sínszálanként 1-1 db 240 mm2 Cu szigetelt kábellel, zárt hurokként való összekötéssel, a szakaszokó szekrénybe és a sínszekrénybe való bekötéssel, lépésálló gégecső fektetésével, útburkolati munkák nélkül. A tételnek az anyagköltséget és a munkadíjat együttesen tartalmaznia kell. </t>
  </si>
  <si>
    <t xml:space="preserve">2 vágány esetén a negatív szakaszoló szekrénytől a sínszekrényekig történő kábelezés, sínszálanként 1-1 db 240 mm2 Cu szigetelt kábellel, zárt hurokként való összekötéssel, a szakaszokó szekrénybe és a sínszekrénybe való bekötéssel, lépésálló gégecső fektetésével, útburkolati munkák nélkül. A tételnek az anyagköltséget és a munkadíjat együttesen tartalmaznia kell.  </t>
  </si>
  <si>
    <t>30 mm vastagságú, 0,005-0,15 N/mm³ statikus ágyazási tényezőjű rugalmas paplan fektetése zárt hézagokkal. Elfogadott anyagok: gumiőrlemény, PUR, egyéb, rezgéscsillapítási szempontok szerint méretezett, minősített, teljesítménynyilatkozattal rendelkező anyag. A függőleges elemek csatlakozásánál és a sarkoknál a hézagmentességet szintén biztosítani kell. Felület tisztítása, takarítása, átszúródást okozó szennyeződések, hulladékok eltávolítása. A tételnek az anyagköltséget és a munkadíjat együttesen tartalmaznia kell.</t>
  </si>
  <si>
    <t>Alaprétegről az átszúródás előidézhető darabos hulladék eltávolítása, takarítás. PE, HDPE anyagú (vagy ezzel egyenértékű), min. 0,5 mm vtg. technológiai fólia fektetése gyűrődésmentesen, a szélek csatlakozásánál min. 20 cm átfedéssel. Beton/vasbeton anyagú (min. C15/20) ászokgerendák óvatos, elővigyázatos elhelyezése a technológia szerinti méretben és helyen.  A tételnek az anyagköltséget és a munkadíjat együttesen tartalmaznia kell.</t>
  </si>
  <si>
    <r>
      <t>Minden bontási tétel tartalmazza a kivágás, kiemelés, kiszállítás, takarítás továbbá minden építési, beépítési tétel tartalmazza a beszállítás, beemelés költségét, minden esetben a fel- és lerakodással együtt. A csere a bontási és építési, beépítési tételekhez kapcsolódó valamennyi költséget is tartalmazza. A kivitelező által biztosítandó anyagok minden esetben cs</t>
    </r>
    <r>
      <rPr>
        <b/>
        <sz val="11"/>
        <rFont val="Calibri"/>
        <family val="2"/>
        <charset val="238"/>
      </rPr>
      <t>ak új állapotú, t</t>
    </r>
    <r>
      <rPr>
        <b/>
        <sz val="11"/>
        <color indexed="8"/>
        <rFont val="Calibri"/>
        <family val="2"/>
        <charset val="238"/>
      </rPr>
      <t>eljesítménynyilatkozattal rendelkező anyagok lehetnek.</t>
    </r>
  </si>
  <si>
    <r>
      <t>A kivitelezés során figyelembe kell venni az 1/2013. sz. RTU (Részletes Technológiai Utasítás a nagypaneles, tömbsínes, szorítógumis sínleerősítésű vágányrendszer tervezésére, építésére és fenntartására), a</t>
    </r>
    <r>
      <rPr>
        <b/>
        <sz val="11"/>
        <color theme="5"/>
        <rFont val="Calibri"/>
        <family val="2"/>
        <charset val="238"/>
      </rPr>
      <t xml:space="preserve"> </t>
    </r>
    <r>
      <rPr>
        <b/>
        <sz val="11"/>
        <color indexed="8"/>
        <rFont val="Calibri"/>
        <family val="2"/>
        <charset val="238"/>
      </rPr>
      <t>Közúti vasúti pályaépítési és fenntartási műszaki adatok és előírások ("Sárga könyv") előírásait, a vonatkozó szabványokat, előírásokat.</t>
    </r>
  </si>
  <si>
    <t>Íves vágányrészekhez a tömbsín hajlítása megfelelő ívsugárral, szállítással, fel- és lerakodással együtt.</t>
  </si>
  <si>
    <t xml:space="preserve">AT, ET, vagy elektromos ívvel történő záró és közbenső hegesztések végzése. Szükséges sínfeszültség feloldással és lélegeztetéssel. Valamennyi anyag és segédanyag biztosítása. </t>
  </si>
  <si>
    <t>Különböző magasságú sínek hegesztésének szakszerű elvégzése.</t>
  </si>
  <si>
    <t>A BKV által biztosított dilatációs készülék fel- és lerakodása, szállítása, szakszerű beállítása és beépítése.</t>
  </si>
  <si>
    <t>A kivitelező által biztosított dilatációs készülék fel- és lerakodása, szállítása, szakszerű beállítása és beépítése.</t>
  </si>
  <si>
    <t>A BKV által biztosított nagypanel elemek beépítése, raktárból történő szállítással, szükség szerinti deponálással, szintbe helyezés, injektálás, sín és gumielemek elhelyezése. A gumielemek minőségi előírásait a mindenkor hatályos RTU tartalmazza. A panelt és a tömbsínt a BKV biztosítja, minden más anyagköltséget és a munkadíjat együttesen tartalmaznia kell a tételnek. Sínre csatlakoztatott kábelek szakszerű építése, visszaépítése.</t>
  </si>
  <si>
    <t>A meglévő pályaszerkezetből a sín és a gumi profilok óvatos kibontása, felület és kibontott sínek tisztítása, BKV által biztosított sínek beépítése új, kivitelező által biztosított, a vonatkozó, mindenkor hatályos RTU-ban megfogalmazott minőségű gumielemekkel. A tétel része a BKV által biztosított sínek fel- és lerakodása, szállítása a BKV raktárából. Sínre csatlakoztatott kábelek szakszerű építése, visszaépítése.</t>
  </si>
  <si>
    <t>83.</t>
  </si>
  <si>
    <t>84.</t>
  </si>
  <si>
    <t>85.</t>
  </si>
  <si>
    <t>86.</t>
  </si>
  <si>
    <t>87.</t>
  </si>
  <si>
    <r>
      <t>m</t>
    </r>
    <r>
      <rPr>
        <vertAlign val="superscript"/>
        <sz val="11"/>
        <rFont val="Calibri"/>
        <family val="2"/>
        <charset val="238"/>
        <scheme val="minor"/>
      </rPr>
      <t>2</t>
    </r>
  </si>
  <si>
    <t xml:space="preserve">Betonburkolat kialakítása a megadott betonminőségben és vastagságban.Valamennyi anyag és segédanyag biztosítása, fel- és lerakodása, munkaterületre szállítása, terület rendezése. </t>
  </si>
  <si>
    <t>XF4 környezeti osztályú kiemelt szegély építése, fel- és lerakodása, munkaterületre szállítása, terület rendezése. Minden anyagköltséget és a munkadíjat együttesen tartalmaznia kell a tételnek.</t>
  </si>
  <si>
    <t>VLÁ 8 típusú áramvisszavezető panel elem beépítése; fel- és lerakodás, raktárból történő szállítás, szükség szerinti deponálás, szintbe helyezés, injektálás, sín és gumielemek elhelyezése. A gumielemek minőségi előírásait a mindenkor hatályos RTU tartalmazza. A panelt a BKV biztosítja, minden más anyagköltséget és a munkadíjat együttesen tartalmaznia kell a tételnek. Sínre csatlakoztatott, 240 mm2 Cu szigetelt kábelek szakszerű építése.</t>
  </si>
  <si>
    <t>Vágányok sínszálanként 1-1 db 240 mm2 Cu szigetelt kábellel történő kábelezése, zárt hurokként való összekötéssel, a sínszekrénybe való bekötéssel. A tételnek az anyagköltséget és a munkadíjat együttesen tartalmaznia kell.</t>
  </si>
  <si>
    <t xml:space="preserve">Betonburkolat kialakítása a megadott betonminőségben és vastagságban. Valamennyi anyag és segédanyag biztosítása, fel- és lerakodása, munkaterületre szállítása, terület rendezése. </t>
  </si>
  <si>
    <t xml:space="preserve">A BKV által biztosított új, vagy 2-es állapotú gömbsüvegsor építése, visszaépítése, fel- és lerakodása, munkaterületre szállítása, terület rendezése. A gömbsüveg elemeket a BKV biztosítja, minden más anyagköltséget és a munkadíjat együttesen tartalmaznia kell a tételnek.  </t>
  </si>
  <si>
    <t xml:space="preserve">XF4 környezeti osztályú, új elemekből álló gömbsüvegsor építése. Minden anyagköltséget és a munkadíjat együttesen tartalmaznia kell a tételnek.  </t>
  </si>
  <si>
    <t>Aszfalt útburkolat kialakítása a megadott minőségben és vastagságban. Minden anyagköltséget és a munkadíjat együttesen tartalmaznia kell a tételnek.</t>
  </si>
  <si>
    <t>8-10 cm vastagságú műkő (viacolor) burkolat építése. Ágyazóréteg Z 0/4 vagy Z 2/4 zúzottkő 10-20 mm vastagságban. Beton térkő fugázás nagy terhelésű burkolatképzéshez, pl. Sopro BSF 611 vagy ezzel egyenértékű anyaggal. Minden anyagköltséget és a munkadíjat együttesen tartalmaznia kell a tételnek.</t>
  </si>
  <si>
    <t>4-6 cm vastagságú műkő (viacolor) burkolat építése. Ágyazóréteg Z 0/4 vagy Z 2/4 zúzottkő 10-20 mm vastagságban. Homok fúgaanyag megengedett. Minden anyagköltséget és a munkadíjat együttesen tartalmaznia kell a tételnek.</t>
  </si>
  <si>
    <t xml:space="preserve">Hengerelt aszfalt útburkolat készítése közúti csatlakozásokhoz </t>
  </si>
  <si>
    <t>Aszfaltburkolat kialakítása, több rétegben, kötő és kopó réteg beépítésével, jellemzően 4 cm AC11 kötő, 4 cm AC11 kopó 25/55-65 kialakításával.</t>
  </si>
  <si>
    <t>Öntöttaszfalt útburkolat kialakítása a megadott minőségben, 4-8 cm vastagságban. Minden anyagköltséget és a munkadíjat együttesen tartalmaznia kell a tételnek.</t>
  </si>
  <si>
    <t>Öntöttaszfalt burkolat kialakítása a megadott minőségben, max. 4 cm vastagságban. Minden anyagköltséget és a munkadíjat együttesen tartalmaznia kell a tételnek.</t>
  </si>
  <si>
    <t>Tartósan rugalmas, burkolati csatlakozás tömítésére alkalmas kiöntőanyag elhelyezése (öntése). Minden anyagköltséget és a munkadíjat együttesen tartalmaznia kell a tételnek.</t>
  </si>
  <si>
    <t>Tartósan rugalmas, nem bitumen alapú burkolati csatlakozás, egyéb hézag tömítésére alkalmas kiöntőanyag elhelyezése (öntése) max 5 cm szélességben. Minden anyagköltséget és a munkadíjat együttesen tartalmaznia kell a tételnek.</t>
  </si>
  <si>
    <t>Rugalmas gumiszalag elhelyezése a csatlakozó burkolatoknál. Minden anyagköltséget és a munkadíjat együttesen tartalmaznia kell a tételnek.</t>
  </si>
  <si>
    <t>Síncsiszolás végzése, folyamatos köszörülést végző önjáró munkagéppel. Sínhullámosság, profilkeresztmetszet és érdesség mérése, valamint dokumentálása csiszolás előtt és után.</t>
  </si>
  <si>
    <t>A munkavégzéshez szükséges közműadatok beszerzése, feldolgozása, közműszolgáltatók hozzájárulásainak megszerzésével együtt.</t>
  </si>
  <si>
    <t>Komplett, vasútépítésnek megfelelő pontosságú geodéziai felmérésen alapuló tervcsomag készítése, üzemeltetővel való elfogadtatás. 500 pályaméterenként 1 csomag kerülhet elszámolásra. Tartalmazza a tervszállítás költségeit, a BKV részére 2 pld. papír, 2 pld. elektronikus (CD-n vagy pendriveon, pdf és dwg) formátumban.</t>
  </si>
  <si>
    <t>Komplett ideiglenes forgalomtechnikai terv készítése alaptérkép beszerzéssel, engedélyeztetéssel; a munkaterületre és annak környezetére vonatkozóan. Tartalmazza a tervszállítás költségeit, a BKV részére 3 pld. papír, 2 pld. elektronikus (CD-n vagy pendriveon, pdf) formátumban.</t>
  </si>
  <si>
    <t>Komplett ideiglenes forgalomtechnikai terv készítése alaptérkép beszerzéssel, engedélyeztetéssel; a munkaterületre és annak környezetére, továbbá a buszpótlásra vonatkozóan. Tartalmazza a tervszállítás költségeit, a BKV részére 3 pld. papír, 2 pld. elektronikus (CD-n vagy pendriveon, pdf) formátumban.</t>
  </si>
  <si>
    <t>Ideiglenes forgalomtechnikához kapcsolódó csomópont szabályozási tervének elkészítése, engedélyeztetése. Tartalmazza a tervszállítás költségeit, a BKV részére 3 pld. papír, 2 pld. elektronikus (CD-n vagy pendriveon, pdf) formátumban.</t>
  </si>
  <si>
    <t>Forgalomirányító berendezés program módosításának kivitelezése.</t>
  </si>
  <si>
    <t>VL-60-as panel injektálása 20 mm vtg.</t>
  </si>
  <si>
    <r>
      <t>VL-60-as panel injektálása 20 mm vtg., gyorskötésű anyaggal (min. 14 N/mm</t>
    </r>
    <r>
      <rPr>
        <sz val="11"/>
        <rFont val="Calibri"/>
        <family val="2"/>
        <charset val="238"/>
      </rPr>
      <t>² nyomószil. 2 órás korban)</t>
    </r>
  </si>
  <si>
    <t>VL-30-as panel injektálása 20 mm vtg.</t>
  </si>
  <si>
    <t>VL-30-as panel injektálása 20 mm vtg., gyorskötésű anyaggal  (min. 14 N/mm² nyomószil. 2 órás korban)</t>
  </si>
  <si>
    <t>VL-15-ös panel injektálása 20 mm vtg.</t>
  </si>
  <si>
    <t>VL-15-ös panel injektálása 20 mm vtg., gyorskötésű anyaggal  (min. 14 N/mm² nyomószil. 2 órás korban)</t>
  </si>
  <si>
    <t>VL-8-as panel injektálása 20 mm vtg.</t>
  </si>
  <si>
    <t>VL-8-as panel injektálása 20 mm vtg., gyorskötésű anyaggal  (min. 14 N/mm² nyomószil. 2 órás korban)</t>
  </si>
  <si>
    <t>VL-5-ös panel injektálása 20 mm vtg.</t>
  </si>
  <si>
    <t>VL-5-ös panel injektálása 20 mm vtg., gyorskötésű anyaggal  (min. 14 N/mm² nyomószil. 2 órás korban)</t>
  </si>
  <si>
    <t xml:space="preserve">Nagypaneles technológiához tartozó víznyelő panel (VLV-8) építése </t>
  </si>
  <si>
    <t xml:space="preserve">Átmeneti panel (VLÁP-15) beépítése </t>
  </si>
  <si>
    <r>
      <t xml:space="preserve">Nagypaneles technológiához áramvisszavezető panel (VLÁ-8) építése, </t>
    </r>
    <r>
      <rPr>
        <sz val="11"/>
        <color theme="1"/>
        <rFont val="Calibri"/>
        <family val="2"/>
        <charset val="238"/>
      </rPr>
      <t xml:space="preserve">kábelezéssel, kábel anyag biztosítással </t>
    </r>
  </si>
  <si>
    <t>88.</t>
  </si>
  <si>
    <t xml:space="preserve">A BKV által biztosított vendégkitérő (kúszóváltó) vasanyagának fel- és lerakodása, szállítása, beépítése. A szükséges szakfelügyeletet és kapcsolódó áramellátási munkákat a BKV díjmentesen biztosítja. </t>
  </si>
  <si>
    <t xml:space="preserve">Vendégkitérő beépítése </t>
  </si>
  <si>
    <t xml:space="preserve">Vendégkitérő bontása </t>
  </si>
  <si>
    <t>Ráhajlítás beépítése</t>
  </si>
  <si>
    <t xml:space="preserve">Ráhajlítás bontása </t>
  </si>
  <si>
    <t xml:space="preserve">A BKV által biztosított, pályába beépített ráhajlítás anyagainak fel- és lerakodása, szállítása, bontása, a burkolat helyreállítása nélkül, a folyópálya meglévővel azonos felépítménnyel történő helyreállításával. A szükséges szakfelügyeletet és kapcsolódó áramellátási munkákat a BKV díjmentesen biztosítja. </t>
  </si>
  <si>
    <t xml:space="preserve">A BKV által biztosított kitérő ráhajlítással történő beépítése, anyagok fel- és lerakodása, szállítása, beépítése, burkolat bontás nélkül, az elbontott folyópálya elemeinek megóvásával, tárolásával. A szükséges szakfelügyeletet és kapcsolódó áramellátási munkákat a BKV díjmentesen biztosítja. </t>
  </si>
  <si>
    <t>Közútkezelői állásfoglalásban előírtak szerint szükséges útépítési tervek elkészítése és jóváhagyatása, illetve forgalomtechnikai tervek alapján szükségessé váló szigetátvágás, szegélykorrekció, stb. kivitelezéséhez útépítési tervek elkészítése és jóváhagyatása. Tartalmazza a tervszállítás költségeit, a BKV részére 3 pld. papír, 2 pld. elektronikus (CD-n vagy pendriveon, pdf) formátumban.</t>
  </si>
  <si>
    <t>Fa anyagú ideiglenes peron építése</t>
  </si>
  <si>
    <t>Fa anyagú ideiglenes peron bontása</t>
  </si>
  <si>
    <t>Fa anyagból készült ideiglenes peron bontása, fel- és lerakodása, szállítása.</t>
  </si>
  <si>
    <t>Injektáláshoz szükséges számú lyukak fúrása. Panelek szakszerű szintreemeléséhez szükséges lyukak, fúrása, menetes dübelek elhelyezése. Panelek szakszerű emelése függesztőművekkel. Injektálóanyag szakszerű keverése, injektálása a panel alá a szükséges vastagságban, mennyiségben. A technológiailag szükséges kötési idő után a függesztőművek bontása, a terület takarítása, valamennyi anyag és segédanyag biztosítása, fel- és lerakodása, munkaterületre szállítása, terület rendezése. A tételnek az anyagköltséget és a munkadíjat együttesen tartalmaznia kell.</t>
  </si>
  <si>
    <t>A BKV által biztosított átmeneti panel beépítése, raktárból történő szállítással, szükség szerinti deponálással, szintbe helyezés, injektálás.</t>
  </si>
  <si>
    <t xml:space="preserve">A BKV által biztosított vendégkitérő (kúszóváltó) vasanyagának fel- és lerakodása, szállítása, bontása. A szükséges szakfelügyeletet és kapcsolódó áramellátási munkákat a BKV díjmentesen biztosítja. </t>
  </si>
  <si>
    <t>Sorszám</t>
  </si>
  <si>
    <t>Munka megnevezése</t>
  </si>
  <si>
    <t>Mennyiségi egység</t>
  </si>
  <si>
    <t>Részletes tételleírás</t>
  </si>
  <si>
    <t>Táblák, oszlopk</t>
  </si>
  <si>
    <t>1/2-es Műanyag csőoszlop RECYCLEN talppal ideiglenes kihelyezése</t>
  </si>
  <si>
    <t>A tétel tartalmazza az összes műveletet (beleértve a ki-és elszállítást, rakodást, építést), anyagot és gépi eszközt, ami szükséges bármely hosszúságú oszlop (tartó szerelvényekkel) elhelyezéséhez, minden tartozékkal, földmünkával, visszatöltéssel és tömörítéssel együtt. A szerelvények esetleges festése, az oszlop számozása. A munkaterület takarítása. Betonlábas: oszlop építésénél a betontömb biztosítása is az egységárba értendő. A bontás időpontjáig sérült, vagy stabilitását veszítő oszlopok cseréje, javítása a tétel részét képezi.</t>
  </si>
  <si>
    <t>1/1-es Horganyzott csőoszlop végleges kiépítése betontömbbel, burkolatba</t>
  </si>
  <si>
    <t>Ideiglenesen kihelyezett 1/2-es műanyag csőoszlop bontása</t>
  </si>
  <si>
    <t>A tétel tartalmazza az összes műveletet (beleértve a ki-és elszállítást, rakodást, építést), anyagot és gépi eszközt, ami szükséges oszlopok bontásához a szerelvényekkel együtt, beleértve a föld visszatöltést és a tömörítést. A munkaterület eredeti állapotnak megfelelő helyreállításával, takarításával.</t>
  </si>
  <si>
    <t>KRESZ-tábla ideiglenes felszerelése oszlopokra (2 bilincses átlag)</t>
  </si>
  <si>
    <t>A tételek tartalmazzák az összes munkaműveletet (beleértve a ki- és elszállítást, rakodást, építést), anyagot és gépi eszközt, ami szükséges a 4-14. tételekben felsorolt típusú táblák elhelyezéséhez. 
Ha jelzőtáblát oszloppal kell elhelyezni, akkor az 1-2. tételt kell e mellett alkalmazni. A bontás időpontjáig sérült vagy hiányzó tábla cseréje illetve pótlása a tétel részét képezi.</t>
  </si>
  <si>
    <t>KRESZ-tábla végleges kihelyezés felszereléssel (2 bilincses átlag)</t>
  </si>
  <si>
    <t>Ideiglenes KRESZ-tábla kihelyezése (400x800mm)</t>
  </si>
  <si>
    <t>Ideiglenes KRESZ-tábla kihelyezése (500x500mm)</t>
  </si>
  <si>
    <t>Ideiglenes KRESZ-tábla kihelyezése (640x800mm)</t>
  </si>
  <si>
    <t>Ideiglenes KRESZ-tábla kihelyezése (800x1000mm)</t>
  </si>
  <si>
    <t>Ideiglenes KRESZ-tábla kihelyezése (1000x1500mm) 1 oldalas</t>
  </si>
  <si>
    <t>Ideiglenes KRESZ-tábla kihelyezése (1000x1500mm) 2 oldalas</t>
  </si>
  <si>
    <t>Kiegészítő táblák ideiglenes kihelyezése 175x350-es</t>
  </si>
  <si>
    <t>Kiegészítő táblák ideiglenes kihelyezése 350x350-es</t>
  </si>
  <si>
    <t>Kiegészítő tábla végleges kihelyezés felszereléssel</t>
  </si>
  <si>
    <t>Ideiglenesen kihelyezett tábla bontása</t>
  </si>
  <si>
    <t>A tétel tartalmazza az összes munkaműveletet (beleértve a ki- és elszállítást, rakodást, építést), anyagot és gépi eszközt, ami szükséges bármilyen, a 4-14. tételekben felsorolt típusú tábla bontásához a szerelvényekkel együtt. A munkaterület eredeti állapotnak megfelelő helyreállításával, takarításával.</t>
  </si>
  <si>
    <t>Tábla letakarása</t>
  </si>
  <si>
    <t>A tétel tartalmazza az összes munkaműveletet (beleértve a ki- és elszállítást, rakodást, építést), anyagot és gépi eszközt, ami szükséges bármilyen, a 4-14. tételekben felsorolt típusú tábla letakarásához. A munkaterület takarításával.</t>
  </si>
  <si>
    <t>Forgalomterelő ("halszálka") 500x2000mm tábla ideiglenes kihelyezése</t>
  </si>
  <si>
    <t xml:space="preserve">A tétel tartalmazza az összes munkaműveletet (beleértve a ki- és elszállítást, rakodást, építést), anyagot és gépi eszközt, ami szükséges a forgalomterelő ("halszálka") típusú tábla elhelyezéséhez a hozzá tartozó tartó elemekkel együtt. A bontás időpontjáig sérült tábla cseréje, illetve pótlása a tétel részét képezi. </t>
  </si>
  <si>
    <t>Forgalomterelő ("halszálka") 500x2000mm tábla bontása</t>
  </si>
  <si>
    <t>A tétel tartalmazza az összes munkaműveletet (beleértve a ki- és elszállítást, rakodást, építést), anyagot és gépi eszközt, ami szükséges a forgalomterelő ("halszálka") típusú tábla bontásához a tartó elemekkel együtt. A bontás időpontjáig sérült tábla cseréje, illetve pótlása a tétel részét képezi.  A munkaterület eredeti állapotnak megfelelő helyreállításával, takarításával.</t>
  </si>
  <si>
    <t>Jelzőlámpa</t>
  </si>
  <si>
    <t>Sárga villogó lámpa kihelyezése</t>
  </si>
  <si>
    <t>A tételek tartalmazzák az összes munkaműveletet (beleértve a ki- és elszállítást, rakodást, építést), anyagot és gépi eszközt, ami szükséges a 19-21. tételekben felsorolt típusú jelzőlámpák kihelyezéséhez, üzemeltetéséhez, illetve annak lejárta után történő elbontásához. A tételek egységárai hatvan napig terjedő bérleti időszakra vonatkoznak. Az elbontást követően a munkaterület eredeti állípotának visszaállításával. takarításával.</t>
  </si>
  <si>
    <t>Félútelzáró jelzőlámpa ideiglenes kiépítése, üzemeltetése (60 napra)</t>
  </si>
  <si>
    <t>klt</t>
  </si>
  <si>
    <t>Kiegészítő lámpa, felszereléssel</t>
  </si>
  <si>
    <t>Jelzőlámpa letakarása</t>
  </si>
  <si>
    <t>A tétel tartalmazza az összes munkaműveletet (beleértve a ki- és elszállítást, rakodást, építést), anyagot és gépi eszközt, ami szükséges bármilyen típusú jelzőlámpa latakarásához.</t>
  </si>
  <si>
    <t>Útburkolati jelek</t>
  </si>
  <si>
    <t>Ideiglenes Sárga útburkolati jel ragasztása és bontása</t>
  </si>
  <si>
    <t>A tételek tartalmazzák az összes munkaműveletet (beleértve a ki- és elszállítást, rakodást, építést) anyagot és gépi eszközt, ami szükséges bármely, a 23-24. tételekben felsorolt típusú ragasztott nyomvonaljel elhelyezéséhez. A bontás kedetéig a jelek pótlásának költsége szintén a tétel részét képei.</t>
  </si>
  <si>
    <t>Fekete útburkolati jel ragasztása és bontása</t>
  </si>
  <si>
    <t>Prizmás, ragasztott, flexibilis fül</t>
  </si>
  <si>
    <t>A tétel tartalmazza az összes munkaműveletet (beleértve a ki- és elszállítást, rakodást, építést), anyagot és gépi eszközt, ami szükséges prizmás, ragasztottt, flexibilis fülek elhelyezéséhez, illetve elbontásához. Az időközben megsérült, vagy elmozdult elemek pótlása, javítása a tétel részét képezik. Az elbontás után a munkaterület eredeti állapotnak megfelelő helyreállításával, takarításával.</t>
  </si>
  <si>
    <t>Termoplasztik jel pótlása géppel (fehér)</t>
  </si>
  <si>
    <r>
      <t>m</t>
    </r>
    <r>
      <rPr>
        <vertAlign val="superscript"/>
        <sz val="11"/>
        <color theme="1"/>
        <rFont val="Calibri"/>
        <family val="2"/>
        <charset val="238"/>
        <scheme val="minor"/>
      </rPr>
      <t>2</t>
    </r>
  </si>
  <si>
    <t>A tételek tartalmazzák az összes munkaműveletet (beleértve a ki- és elszállítást, rakodást, építést), anyagot és gépi eszközt, ami szükséges bármely. A 26-28. tételekben felsorolt típusú útburkolati jel felfestéséhez.</t>
  </si>
  <si>
    <t>Termoplasztik jel pótlása kézzel (fehér)</t>
  </si>
  <si>
    <t>Termoplasztik jel pótlása kézzel (sárga)</t>
  </si>
  <si>
    <t>Oldószeres festés (fehér/sárga/fekete)</t>
  </si>
  <si>
    <t>A tétel tartalmazza az összes munkaműveletet (beleértve a ki- és elszállítást, rakodást, építést), anyagot és gépi eszközt, ami szükséges az útburkolati jelek oldószeres felfestéséhez.</t>
  </si>
  <si>
    <t>Útburkolati jel marása</t>
  </si>
  <si>
    <t>A tétel tartalmazza az összes munkaműveletet (beleértve a ki- és elszállítást, rakodást, építést), anyagot és gépi eszközt, ami szükséges bármilyen típusú útburkolati jel felmarásához. A munkaterület takarításával.</t>
  </si>
  <si>
    <t>Terület lekorlátozása</t>
  </si>
  <si>
    <t>Terület lekorlátozása szalaggal</t>
  </si>
  <si>
    <t>A tételek tartalmazzák az összes munkaműveletet (beleértve a ki- és elszállítást, rakodást, építést), anyagot és gépi eszközt, ami szükséges egy terület szalaggal vagy korláttal történő biztonságos körbe határoláshoz a szükséges tartó elemekkel együtt, illetve annak elbontásához. 
A munkaterület eredeti állapotnak megfelelő  helyreállításával, takarítással.</t>
  </si>
  <si>
    <t>Terület lekorlátozása korláttal</t>
  </si>
  <si>
    <t>Favédelem</t>
  </si>
  <si>
    <t>A tétel tartalmazza az összes munkaműveletet (beleértve a ki- és elszállítást, rakodást, építést), anyagot és gépi eszközt, ami szükséges favédelmi feladatokat szolgáló kerítés kiépítéséhez, minden tartozékkal, földmunkával, visszatöltéssel és tömörítéssel együtt. A munkaterület takarításával.
Betonlábas kerítés építésénél a betonláb bitzosítása is az egységárba értendő.</t>
  </si>
  <si>
    <t>Ideiglenes kerítés építés</t>
  </si>
  <si>
    <t>A tétel tartalmazza az összes munkaműveletet (beleértve a ki- és elszállítást, rakodást, építést), anyagot és gépi eszközt, ami szükséges ideiglenes kerítés kiépítéséhez, minden tartozékkal, földmunkával, visszatöltéssel és tömörítéssel együtt. A munkaterület takarításával.
Betonlábas kerítés építésénél a betonláb bitzosítása is az egységárba értendő.</t>
  </si>
  <si>
    <t>Ideiglenes kerítés bontás</t>
  </si>
  <si>
    <t>A tétel tartalmazza az összes munkaműveletet (beleértve a ki- és elszállítást, rakodást, építést), anyagot és gépi eszközt, ami szükséges ideiglenesen kiépített kerítés bontásához. A munkaterület eredeti állapotnak megfelelő helyreállításával, takarításával.</t>
  </si>
  <si>
    <t>Uni-city elem kihelyezése+bérleti díja (2,0m-es)</t>
  </si>
  <si>
    <t>A tétel tartalmazza az összes munkaműveletet (beleértve a ki- és elszállítást, rakodást, építést), anyagot és gépi eszközt, ami szükséges Uni-city elem kihelyezéséhez. Az ár a bérleti díjat is tartalmazza.</t>
  </si>
  <si>
    <t>Uni-city elem elbontása, beszállítása</t>
  </si>
  <si>
    <t>A tétel tartalmazza az összes munkaműveletet (beleértve a ki- és elszállítást, rakodást, építést), anyagot és gépi eszközt, ami szükséges Uni-city elem bontásához.
A munkaterület eredeti állapotnak megfelelő helyreállításával, takarításával.</t>
  </si>
  <si>
    <t>Csőkorlát vagy poller bontás</t>
  </si>
  <si>
    <t>A tétel tartalmazza az összes munkaműveletet (beleértve a ki- és elszállítást, rakodást, építést), anyagot és gépi eszközt, ami szükséges csőkorlát vagy poller bontásához, beleértve a föld visszatöltést és tömörítést.
A kibontott elemk őrzése, tárolása visszaépítésig a tétel részét képezik.
A munkaterület eredeti állapotnak megfelelő helyreállításával, takarításával.</t>
  </si>
  <si>
    <t>Csőkorlát építés anyagbiztosításssal</t>
  </si>
  <si>
    <t>A tételek tartalmazzák az összes munkaműveletet (beleértve a ki- és elszállítást, rakodást, építést), anyagot és gépi eszközt, ami szükséges csőkorlát vagy poller építéséhez földmunkával, visszatöltéssel és tömörítéssel együtt.
Az építendő eszközök ára a tétel részét képezik.
A munkaterület helyreállításával, takarítással.</t>
  </si>
  <si>
    <t>Poller építés anyagbiztosítással</t>
  </si>
  <si>
    <t>Meglévő csőkorlát vagy poller visszaépítése (anyag nélkül)</t>
  </si>
  <si>
    <t>A tétel tartalmazza az összes munkaműveletet (beleértve a ki- és elszállítást, rakodást, építést), anyagot és gépi eszközt, ami szükséges a kibontott csőkorlát vagy poller visszaépítéséhez földmunkával, visszatöltéssel és tömörítéssel együtt.
Ez a tétel nem tartalmazza a visszaépítendő eszközök árát.
A munkaterület eredeti állapotnak megfelelő helyreállításával, takarítássak. Kivéve abban az esetben, ha a megrendelő jelzi az eszközök áthelyezésére vonatkozó kérelmét.</t>
  </si>
  <si>
    <t>Többlet injektálás 10 mm-enként</t>
  </si>
  <si>
    <t>Áramvisszavezető szekrény beépítése. A szekrényt, kábelt és minden más anyagot a kivitelező biztosítja. Az anyagköltséget és a munkadíjat együttesen tartalmaznia kell a tételnek. Sínre csatlakoztatott, 240 mm2 Cu szigetelt kábelek szakszerű építése.</t>
  </si>
  <si>
    <t>Injektálóanyag szakszerű keverése, injektálása a panel alá a szükséges vastagságban, mennyiségben, valamennyi anyag és segédanyag biztosítása, fel- és lerakodása, munkaterületre szállítása, terület rendezése. A tételnek az anyagköltséget és a munkadíjat együttesen tartalmaznia kell.</t>
  </si>
  <si>
    <t>Többlet injektálás gyorskötésű anyaggal (min. 14 N/mm² nyomószil. 2 órás korban) 10 mm-enként</t>
  </si>
  <si>
    <t>Vágányzónában lévő beton burkolópanelek (középpanel) bontása, a bontott anyag elszállítása, és hulladékként vagy vissznyereményként való szabályos elhelyezése.</t>
  </si>
  <si>
    <t>Vágányzónában/peronban lévő kiselemes (kockakő/térkő) anyagú burkolat bontása, a bontott anyag elszállítása, és hulladékként vagy vissznyereményként való szabályos elhelyezése.</t>
  </si>
  <si>
    <t>Valamennyi esetben a bontás, építés során esetlegesen megsérülő csatlakozó szerkezetek/elemek javítása, pótlása, helyreállítása a Kivitelező feladata külön költség nélkül.</t>
  </si>
  <si>
    <t>Szegélyek gépi és/vagy kézi bontása. Kitermelt anyagok tisztítása, elszállítása és szabályos elhelyezése vissznyereményként, vagy hulladékként.</t>
  </si>
  <si>
    <t>Vágányzónában lévő keresztvíznyelő rácsának és alapszerkezetének szakszerű bontása. Csatornabekötés védelme. A bontott anyag elszállítása, és hulladék szabályos elhelyezése.</t>
  </si>
  <si>
    <t>Vágányzónában lévő sínösszekötő szekrények és alapszerkezetének szakszerű bontása. Elektromos kábelek védelme. A bontott anyag elszállítása, és a hulladék szabályos elhelyezése.</t>
  </si>
  <si>
    <t>Aszfalt és/vagy beton burkolat/alap, pályalemez marása marógéppel, a gép helyszínre való oda-vissza szállításával. A bontott, mart anyag elszállítása, és a hulladék szabályos elhelyezése.</t>
  </si>
  <si>
    <t xml:space="preserve">Talaj gépi és/vagy kézi kitermelése vágányzónából. Kitermelt anyagok elszállítása és szabályos elhelyezése vissznyereményként, vagy hulladékként. </t>
  </si>
  <si>
    <t>Aszfalt és beton burkolat, beton pályalemez bontása, a bontott anyag elszállítása, és hulladék szabályos elhelyezése.</t>
  </si>
  <si>
    <t>Cső fektetése csapadékvíz elvezető csatorna bekötéshez</t>
  </si>
  <si>
    <t>A BKV által biztosított átmeneti sínek raktárból történő szállítása, szükség szerinti deponálása, kivitelező által biztosított új gumielemek elhelyezése a tömbsínnél, sín lekötése az eltérő sínprofilnál az átmeneti panelen belül, a csatlakozó vágányhoz történő hegesztéssel együtt. A gumielemek minőségi előírásait a mindenkor hatályos RTU tartalmazza. Az átmeneti sínt a BKV biztosítja, minden más anyagköltséget és a munkadíjat együttesen tartalmaznia kell a tételnek.</t>
  </si>
  <si>
    <t>Kivitelező által biztosított új vasanyag és új gumielemek elhelyezése a tömbsínnél, sín lekötése az eltérő sínprofilnál az átmeneti panelen belül, a csatlakozó vágányhoz történő hegesztéssel együtt. A gumielemek minőségi előírásait a mindenkor hatályos RTU tartalmazza. Minden anyagköltséget és a munkadíjat együttesen tartalmaznia kell a tételnek.</t>
  </si>
  <si>
    <t>A BKV által biztosított nagykockakő beépítése, fel- és lerakodása, munkaterületre szállítása, Sopro PflasterFugMörtel hochfest, vagy ezzel egyenértékű fugaanyag alkalmazásával.</t>
  </si>
  <si>
    <t>Betonburkolatalap készítése C12/15-32 F2</t>
  </si>
  <si>
    <r>
      <t>Bazaltbetonburkolat készítés</t>
    </r>
    <r>
      <rPr>
        <sz val="11"/>
        <rFont val="Calibri"/>
        <family val="2"/>
        <charset val="238"/>
        <scheme val="minor"/>
      </rPr>
      <t>e min. Cp 4/2,7 XC4 XF4 XK3(H) 22 F3</t>
    </r>
  </si>
  <si>
    <t>Hengerelt aszfaltburkolat készítése AC11 mF</t>
  </si>
  <si>
    <t>További hézagkiöntés modifikált bitumennel 1 cm-enként</t>
  </si>
  <si>
    <t>Hézagkiöntés tartósan rugalmas, nem bitumen alapú anyaggal (pl.: Sika Icosit 340/45 vagy Edilon)(Sedra STP-25, vagy azzal egyenértékű)</t>
  </si>
  <si>
    <t>Fa anyagú ideiglenes peron építése sk+13 - Sk+26 cm magasság között, botlásmentes kialakítással, megfelelő teherbírású anyagból, a kivitelezés ideje alatti fenntartással együtt.</t>
  </si>
  <si>
    <r>
      <t>m</t>
    </r>
    <r>
      <rPr>
        <vertAlign val="superscript"/>
        <sz val="11"/>
        <rFont val="Calibri"/>
        <family val="2"/>
        <charset val="238"/>
        <scheme val="minor"/>
      </rPr>
      <t>3</t>
    </r>
  </si>
  <si>
    <t>Szilárd burkolatú ideiglenes peron építése megfelelő teherbírású anyagból, a kivitelezés ideje alatti fenntartással együtt, botlásmentes kialakítással. Elfogadott: aszfalt, beton, vagy ezekkel egyenértékű anyagból.</t>
  </si>
  <si>
    <t>Aszfalt, beton, vagy ezekkel egyenértékű anyagból készült ideiglenes peron bontása a bontott anyag szabályos elhelyezésével, terület takarításával.</t>
  </si>
  <si>
    <t>Árkedvezmény</t>
  </si>
  <si>
    <t>Megrendelés értéke</t>
  </si>
  <si>
    <t>Kedvezmény mértéke</t>
  </si>
  <si>
    <t>0-49.999.999,- Ft</t>
  </si>
  <si>
    <t>50.000.000 - 150.000.000,- Ft</t>
  </si>
  <si>
    <t>150.000.000,- Ft fölött</t>
  </si>
  <si>
    <t>Differencia hegesztés</t>
  </si>
  <si>
    <t>Tartalékkeret (10%)</t>
  </si>
  <si>
    <t>89.</t>
  </si>
  <si>
    <t>90.</t>
  </si>
  <si>
    <r>
      <t>A BKV által biztosított nagypanel elemek beépítése, raktárból történő szállítással, szükség szerinti deponálással, szintbe helyezés, injektálás, sín és gumielemek elhelyezése. A gumielemek minőségi előírásait a mindenkor hatályos RTU tartalmazza. A panelt a BKV biztosítja, minden más anyagköltséget és a munkadíjat együttesen tartalmaznia kell a tételnek. Jelen tétel megrendelése esetén a tömbsínt a Kivitelező biztosítja</t>
    </r>
    <r>
      <rPr>
        <sz val="11"/>
        <rFont val="Calibri"/>
        <family val="2"/>
        <charset val="238"/>
        <scheme val="minor"/>
      </rPr>
      <t>. Sínre csatlakoztatott kábelek szakszerű építése, visszaépítése.</t>
    </r>
  </si>
  <si>
    <r>
      <t>A meglévő pályaszerkezetből a sín és a gumi profilok óvatos kibontása, felület és kibontott sínek tisztítása, kivitelező által biztosított új tömbsínek</t>
    </r>
    <r>
      <rPr>
        <sz val="11"/>
        <rFont val="Calibri"/>
        <family val="2"/>
        <charset val="238"/>
        <scheme val="minor"/>
      </rPr>
      <t xml:space="preserve"> és a vonatkozó, mindenkor hatályos RTU-ban megfogalmazott minőségű, új gumielemek beépítése. Sínre csatlakoztatott kábelek szakszerű építése, visszaépítése.</t>
    </r>
  </si>
  <si>
    <t>Felkészülési idő: 45 nap, minimálisan elvárt sínkészlet: 1000 sínméter.</t>
  </si>
  <si>
    <r>
      <t>Tömbsíncsere sín</t>
    </r>
    <r>
      <rPr>
        <sz val="11"/>
        <color theme="1"/>
        <rFont val="Calibri"/>
        <family val="2"/>
        <charset val="238"/>
        <scheme val="minor"/>
      </rPr>
      <t xml:space="preserve">, talpgumi és szorítógumi biztosításával </t>
    </r>
  </si>
  <si>
    <r>
      <t>Nagypaneles tömbsínes vágány építése sín</t>
    </r>
    <r>
      <rPr>
        <sz val="11"/>
        <color theme="1"/>
        <rFont val="Calibri"/>
        <family val="2"/>
        <charset val="238"/>
        <scheme val="minor"/>
      </rPr>
      <t xml:space="preserve">, talpgumi és szorítógumi biztosítással </t>
    </r>
  </si>
  <si>
    <t>A vissznyereményi jegyzőkönyvben jelölt, hulladék vasanyagok elszállításáról a BKV Zrt. szerződéses partnere gondoskodik.</t>
  </si>
  <si>
    <t>Főösszesítő</t>
  </si>
  <si>
    <t>megnevezés</t>
  </si>
  <si>
    <t>összeg</t>
  </si>
  <si>
    <t>Mindösszesen</t>
  </si>
  <si>
    <t>cégszerű aláírás</t>
  </si>
  <si>
    <t>%-os eltérés</t>
  </si>
  <si>
    <t>Tartalékkeret 10%</t>
  </si>
  <si>
    <t>……………………………%</t>
  </si>
  <si>
    <t>Elszámolása tételes elszámolással történik a kiadott Megrendelés alapján a Forgalomtechnikai kivitelezési költségvetés című táblázatban szereplő egységárakon.</t>
  </si>
  <si>
    <t>áfa nélküli egységár (Ft)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</si>
</sst>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Ft&quot;_-;\-* #,##0\ &quot;Ft&quot;_-;_-* &quot;-&quot;\ &quot;Ft&quot;_-;_-@_-"/>
    <numFmt numFmtId="44" formatCode="_-* #,##0.00\ &quot;Ft&quot;_-;\-* #,##0.00\ &quot;Ft&quot;_-;_-* &quot;-&quot;??\ &quot;Ft&quot;_-;_-@_-"/>
    <numFmt numFmtId="164" formatCode="_-* #,##0\ &quot;Ft&quot;_-;\-* #,##0\ &quot;Ft&quot;_-;_-* &quot;-&quot;??\ &quot;Ft&quot;_-;_-@_-"/>
    <numFmt numFmtId="165" formatCode="#,##0\ &quot;Ft&quot;"/>
  </numFmts>
  <fonts count="2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6" tint="-0.499984740745262"/>
      <name val="Calibri"/>
      <family val="2"/>
      <charset val="238"/>
      <scheme val="minor"/>
    </font>
    <font>
      <b/>
      <sz val="11"/>
      <name val="Calibri"/>
      <family val="2"/>
      <charset val="238"/>
      <scheme val="minor"/>
    </font>
    <font>
      <sz val="11"/>
      <name val="Calibri"/>
      <family val="2"/>
      <charset val="238"/>
    </font>
    <font>
      <sz val="11"/>
      <color theme="1"/>
      <name val="Calibri"/>
      <family val="2"/>
      <charset val="238"/>
    </font>
    <font>
      <b/>
      <sz val="11"/>
      <color indexed="8"/>
      <name val="Calibri"/>
      <family val="2"/>
      <charset val="238"/>
    </font>
    <font>
      <sz val="11"/>
      <color rgb="FFFF0000"/>
      <name val="Calibri"/>
      <family val="2"/>
      <charset val="238"/>
    </font>
    <font>
      <b/>
      <sz val="11"/>
      <color theme="5"/>
      <name val="Calibri"/>
      <family val="2"/>
      <charset val="238"/>
    </font>
    <font>
      <b/>
      <sz val="11"/>
      <name val="Calibri"/>
      <family val="2"/>
      <charset val="238"/>
    </font>
    <font>
      <b/>
      <sz val="11"/>
      <color theme="0"/>
      <name val="Calibri"/>
      <family val="2"/>
      <charset val="238"/>
      <scheme val="minor"/>
    </font>
    <font>
      <sz val="11"/>
      <color theme="0"/>
      <name val="Calibri"/>
      <family val="2"/>
      <charset val="238"/>
      <scheme val="minor"/>
    </font>
    <font>
      <vertAlign val="superscript"/>
      <sz val="11"/>
      <name val="Calibri"/>
      <family val="2"/>
      <charset val="238"/>
      <scheme val="minor"/>
    </font>
    <font>
      <b/>
      <sz val="12"/>
      <color theme="1"/>
      <name val="Calibri"/>
      <family val="2"/>
      <charset val="238"/>
      <scheme val="minor"/>
    </font>
    <font>
      <vertAlign val="superscript"/>
      <sz val="11"/>
      <color theme="1"/>
      <name val="Calibri"/>
      <family val="2"/>
      <charset val="238"/>
      <scheme val="minor"/>
    </font>
    <font>
      <sz val="12"/>
      <color theme="1"/>
      <name val="Calibri"/>
      <family val="2"/>
      <charset val="238"/>
      <scheme val="minor"/>
    </font>
    <font>
      <b/>
      <sz val="12"/>
      <name val="Calibri"/>
      <family val="2"/>
      <charset val="238"/>
      <scheme val="minor"/>
    </font>
    <font>
      <b/>
      <sz val="14"/>
      <name val="Calibri"/>
      <family val="2"/>
      <charset val="238"/>
      <scheme val="minor"/>
    </font>
    <font>
      <b/>
      <sz val="12"/>
      <color indexed="8"/>
      <name val="Calibri"/>
      <family val="2"/>
      <charset val="238"/>
    </font>
    <font>
      <sz val="12"/>
      <color indexed="8"/>
      <name val="Arial"/>
      <family val="2"/>
      <charset val="238"/>
    </font>
    <font>
      <b/>
      <sz val="12"/>
      <color indexed="8"/>
      <name val="Arial"/>
      <family val="2"/>
      <charset val="23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indexed="64"/>
      </right>
      <top style="thin">
        <color auto="1"/>
      </top>
      <bottom style="thin">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71">
    <xf numFmtId="0" fontId="0" fillId="0" borderId="0" xfId="0"/>
    <xf numFmtId="0" fontId="4" fillId="0" borderId="0" xfId="0" applyFont="1"/>
    <xf numFmtId="0" fontId="0" fillId="0" borderId="0" xfId="0" applyBorder="1"/>
    <xf numFmtId="0" fontId="5" fillId="0" borderId="0" xfId="0" applyFont="1" applyBorder="1" applyAlignment="1">
      <alignment vertical="center"/>
    </xf>
    <xf numFmtId="0" fontId="5" fillId="0" borderId="0" xfId="0" applyFont="1" applyBorder="1"/>
    <xf numFmtId="0" fontId="5" fillId="0" borderId="5" xfId="0" applyFont="1" applyBorder="1" applyAlignment="1">
      <alignment horizontal="center" vertical="center"/>
    </xf>
    <xf numFmtId="0" fontId="3" fillId="0" borderId="5" xfId="0" applyFont="1" applyFill="1" applyBorder="1" applyAlignment="1">
      <alignment horizontal="left" vertical="center" wrapText="1" indent="1"/>
    </xf>
    <xf numFmtId="0" fontId="0" fillId="0" borderId="0" xfId="0" applyFont="1" applyFill="1" applyBorder="1" applyAlignment="1">
      <alignment vertical="center"/>
    </xf>
    <xf numFmtId="0" fontId="0" fillId="0" borderId="0" xfId="0" applyFont="1" applyFill="1" applyBorder="1"/>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xf numFmtId="0" fontId="3" fillId="0" borderId="5" xfId="0" applyFont="1" applyBorder="1" applyAlignment="1">
      <alignment horizontal="center" vertical="center"/>
    </xf>
    <xf numFmtId="0" fontId="3" fillId="0" borderId="7" xfId="0" applyFont="1" applyBorder="1" applyAlignment="1">
      <alignment horizontal="center" vertical="center"/>
    </xf>
    <xf numFmtId="1" fontId="0" fillId="0" borderId="5" xfId="0" applyNumberFormat="1" applyFont="1" applyFill="1" applyBorder="1" applyAlignment="1">
      <alignment horizontal="center" vertical="center"/>
    </xf>
    <xf numFmtId="1" fontId="0" fillId="0" borderId="7" xfId="0" applyNumberFormat="1" applyFont="1" applyFill="1" applyBorder="1" applyAlignment="1">
      <alignment horizontal="center" vertical="center"/>
    </xf>
    <xf numFmtId="1" fontId="0" fillId="0" borderId="0" xfId="0" applyNumberFormat="1" applyFont="1" applyFill="1" applyBorder="1"/>
    <xf numFmtId="1" fontId="0" fillId="0" borderId="0" xfId="0" applyNumberFormat="1" applyFont="1" applyFill="1" applyBorder="1" applyAlignment="1">
      <alignment horizontal="center" vertical="center"/>
    </xf>
    <xf numFmtId="1" fontId="0" fillId="0" borderId="0" xfId="0" applyNumberFormat="1" applyFont="1" applyFill="1" applyBorder="1" applyAlignment="1">
      <alignment vertical="center"/>
    </xf>
    <xf numFmtId="164" fontId="0" fillId="0" borderId="5" xfId="1" applyNumberFormat="1" applyFont="1" applyBorder="1" applyAlignment="1">
      <alignment horizontal="center" vertical="center"/>
    </xf>
    <xf numFmtId="164" fontId="0" fillId="0" borderId="7" xfId="1" applyNumberFormat="1" applyFont="1" applyBorder="1" applyAlignment="1">
      <alignment horizontal="center" vertical="center"/>
    </xf>
    <xf numFmtId="164" fontId="0" fillId="0" borderId="0" xfId="1" applyNumberFormat="1" applyFont="1" applyBorder="1" applyAlignment="1">
      <alignment horizontal="center" vertical="center"/>
    </xf>
    <xf numFmtId="0" fontId="0" fillId="0" borderId="0" xfId="0" applyAlignment="1">
      <alignment wrapText="1"/>
    </xf>
    <xf numFmtId="0" fontId="5" fillId="0" borderId="0" xfId="0" applyFont="1" applyBorder="1" applyAlignment="1">
      <alignment horizontal="center" vertical="center"/>
    </xf>
    <xf numFmtId="0" fontId="0" fillId="0" borderId="0" xfId="0" applyFont="1" applyFill="1" applyBorder="1" applyAlignment="1">
      <alignment horizontal="left" vertical="center" wrapText="1" indent="1"/>
    </xf>
    <xf numFmtId="0" fontId="12" fillId="0" borderId="0" xfId="0" applyFont="1" applyFill="1" applyBorder="1" applyAlignment="1">
      <alignment horizontal="center" vertical="center"/>
    </xf>
    <xf numFmtId="0" fontId="13" fillId="0" borderId="0"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9" fillId="0" borderId="0" xfId="0" applyFont="1" applyAlignment="1">
      <alignment vertical="center" wrapText="1"/>
    </xf>
    <xf numFmtId="0" fontId="0" fillId="0" borderId="0" xfId="0" applyFill="1"/>
    <xf numFmtId="0" fontId="0" fillId="0" borderId="0" xfId="0" applyFill="1" applyBorder="1"/>
    <xf numFmtId="0" fontId="4" fillId="0" borderId="0" xfId="0" applyFont="1" applyFill="1"/>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wrapText="1"/>
    </xf>
    <xf numFmtId="165" fontId="0" fillId="0" borderId="6" xfId="0" applyNumberFormat="1" applyBorder="1" applyAlignment="1">
      <alignment horizontal="center" vertical="center"/>
    </xf>
    <xf numFmtId="0" fontId="0" fillId="0" borderId="6" xfId="0" applyBorder="1" applyAlignment="1">
      <alignment horizontal="left" vertical="center"/>
    </xf>
    <xf numFmtId="165" fontId="0" fillId="0" borderId="0" xfId="0" applyNumberFormat="1"/>
    <xf numFmtId="0" fontId="3" fillId="0" borderId="7" xfId="0" applyFont="1" applyBorder="1" applyAlignment="1">
      <alignment vertical="center" wrapText="1"/>
    </xf>
    <xf numFmtId="0" fontId="3" fillId="0" borderId="5" xfId="0" applyFont="1" applyBorder="1" applyAlignment="1">
      <alignment vertical="center" wrapText="1"/>
    </xf>
    <xf numFmtId="0" fontId="0" fillId="0" borderId="5" xfId="0" applyFont="1" applyBorder="1" applyAlignment="1">
      <alignment vertical="center" wrapText="1"/>
    </xf>
    <xf numFmtId="0" fontId="3" fillId="0" borderId="9" xfId="0" applyFont="1" applyBorder="1" applyAlignment="1">
      <alignment vertical="center" wrapText="1"/>
    </xf>
    <xf numFmtId="9" fontId="0" fillId="0" borderId="0" xfId="0" applyNumberFormat="1"/>
    <xf numFmtId="0" fontId="0" fillId="0" borderId="5" xfId="0" applyBorder="1" applyAlignment="1">
      <alignment horizontal="left" vertical="center" wrapText="1"/>
    </xf>
    <xf numFmtId="0" fontId="0" fillId="0" borderId="7" xfId="0" applyBorder="1" applyAlignment="1">
      <alignment horizontal="left" vertical="center" wrapText="1"/>
    </xf>
    <xf numFmtId="3" fontId="3" fillId="0" borderId="5" xfId="0" applyNumberFormat="1" applyFont="1" applyBorder="1" applyAlignment="1" applyProtection="1">
      <alignment horizontal="right" vertical="center"/>
      <protection locked="0"/>
    </xf>
    <xf numFmtId="3" fontId="3" fillId="0" borderId="7"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3"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xf>
    <xf numFmtId="164" fontId="5" fillId="2" borderId="9" xfId="1" applyNumberFormat="1" applyFont="1" applyFill="1" applyBorder="1" applyAlignment="1">
      <alignment horizontal="center" vertical="center"/>
    </xf>
    <xf numFmtId="164" fontId="5" fillId="2" borderId="9" xfId="1"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0" fontId="17" fillId="0" borderId="0" xfId="0" applyFont="1" applyBorder="1"/>
    <xf numFmtId="0" fontId="17" fillId="0" borderId="0" xfId="0" applyFont="1"/>
    <xf numFmtId="0" fontId="18" fillId="0" borderId="5" xfId="0" applyFont="1" applyBorder="1" applyAlignment="1">
      <alignment horizontal="center" vertical="center" wrapText="1"/>
    </xf>
    <xf numFmtId="0" fontId="15" fillId="0" borderId="5" xfId="0" applyFont="1" applyBorder="1" applyAlignment="1">
      <alignment horizontal="center" vertical="center" wrapText="1"/>
    </xf>
    <xf numFmtId="1" fontId="15" fillId="0" borderId="5" xfId="0" applyNumberFormat="1" applyFont="1" applyFill="1" applyBorder="1" applyAlignment="1">
      <alignment horizontal="center" vertical="center" wrapText="1"/>
    </xf>
    <xf numFmtId="164" fontId="15" fillId="0" borderId="5" xfId="1" applyNumberFormat="1" applyFont="1" applyBorder="1" applyAlignment="1">
      <alignment horizontal="center" vertical="center" wrapText="1"/>
    </xf>
    <xf numFmtId="0" fontId="5" fillId="0" borderId="7" xfId="0" applyFont="1" applyBorder="1" applyAlignment="1">
      <alignment horizontal="center" vertical="center"/>
    </xf>
    <xf numFmtId="0" fontId="0" fillId="0" borderId="7" xfId="0" applyFont="1" applyFill="1" applyBorder="1" applyAlignment="1">
      <alignment horizontal="left" vertical="center" wrapText="1" indent="1"/>
    </xf>
    <xf numFmtId="0" fontId="0" fillId="0" borderId="7" xfId="0" applyFont="1" applyBorder="1" applyAlignment="1">
      <alignment horizontal="center" vertical="center"/>
    </xf>
    <xf numFmtId="1" fontId="3" fillId="0" borderId="7" xfId="0" applyNumberFormat="1" applyFont="1" applyFill="1" applyBorder="1" applyAlignment="1">
      <alignment horizontal="center" vertical="center"/>
    </xf>
    <xf numFmtId="0" fontId="3" fillId="0" borderId="9" xfId="0" applyFont="1" applyFill="1" applyBorder="1" applyAlignment="1">
      <alignment horizontal="left" vertical="center" wrapText="1" indent="1"/>
    </xf>
    <xf numFmtId="0" fontId="0" fillId="0" borderId="9" xfId="0" applyFont="1" applyBorder="1" applyAlignment="1">
      <alignment horizontal="center" vertical="center"/>
    </xf>
    <xf numFmtId="1" fontId="3" fillId="0" borderId="9" xfId="0" applyNumberFormat="1" applyFont="1" applyFill="1" applyBorder="1" applyAlignment="1">
      <alignment horizontal="center" vertical="center"/>
    </xf>
    <xf numFmtId="3" fontId="3" fillId="0" borderId="9" xfId="0" applyNumberFormat="1" applyFont="1" applyBorder="1" applyAlignment="1" applyProtection="1">
      <alignment horizontal="right" vertical="center"/>
      <protection locked="0"/>
    </xf>
    <xf numFmtId="164" fontId="0" fillId="0" borderId="9" xfId="1" applyNumberFormat="1" applyFont="1" applyBorder="1" applyAlignment="1">
      <alignment horizontal="center" vertical="center"/>
    </xf>
    <xf numFmtId="0" fontId="0" fillId="0" borderId="9" xfId="0" applyFont="1" applyFill="1" applyBorder="1" applyAlignment="1">
      <alignment horizontal="left" vertical="center" wrapText="1" indent="1"/>
    </xf>
    <xf numFmtId="0" fontId="3" fillId="0" borderId="9" xfId="0" applyFont="1" applyBorder="1" applyAlignment="1">
      <alignment horizontal="center" vertical="center" wrapText="1"/>
    </xf>
    <xf numFmtId="3" fontId="4" fillId="0" borderId="9" xfId="0" applyNumberFormat="1" applyFont="1" applyBorder="1" applyAlignment="1" applyProtection="1">
      <alignment horizontal="right" vertical="center"/>
      <protection locked="0"/>
    </xf>
    <xf numFmtId="0" fontId="3" fillId="0" borderId="5" xfId="0" applyFont="1" applyBorder="1" applyAlignment="1">
      <alignment horizontal="center" vertical="center" wrapText="1"/>
    </xf>
    <xf numFmtId="1" fontId="3" fillId="0" borderId="5" xfId="0" applyNumberFormat="1" applyFont="1" applyFill="1" applyBorder="1" applyAlignment="1">
      <alignment horizontal="center" vertical="center"/>
    </xf>
    <xf numFmtId="3" fontId="4" fillId="0" borderId="5" xfId="0" applyNumberFormat="1" applyFont="1" applyBorder="1" applyAlignment="1" applyProtection="1">
      <alignment horizontal="right" vertical="center"/>
      <protection locked="0"/>
    </xf>
    <xf numFmtId="1" fontId="0" fillId="0" borderId="9" xfId="0" applyNumberFormat="1" applyFont="1" applyFill="1" applyBorder="1" applyAlignment="1">
      <alignment horizontal="center" vertical="center"/>
    </xf>
    <xf numFmtId="0" fontId="3" fillId="0" borderId="9" xfId="0" applyFont="1" applyBorder="1" applyAlignment="1">
      <alignment horizontal="center" vertical="center"/>
    </xf>
    <xf numFmtId="0" fontId="3" fillId="0" borderId="7" xfId="0" applyFont="1" applyFill="1" applyBorder="1" applyAlignment="1">
      <alignment horizontal="left" vertical="center" wrapText="1" indent="1"/>
    </xf>
    <xf numFmtId="0" fontId="0"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5" xfId="0" applyFont="1" applyFill="1" applyBorder="1" applyAlignment="1">
      <alignment horizontal="left" vertical="center" wrapText="1" indent="1"/>
    </xf>
    <xf numFmtId="0" fontId="0" fillId="0" borderId="5" xfId="0" applyFont="1" applyBorder="1" applyAlignment="1">
      <alignment horizontal="center" vertical="center"/>
    </xf>
    <xf numFmtId="0" fontId="5" fillId="0" borderId="7" xfId="0" quotePrefix="1" applyFont="1" applyBorder="1" applyAlignment="1">
      <alignment horizontal="center" vertical="center"/>
    </xf>
    <xf numFmtId="164" fontId="0" fillId="0" borderId="9" xfId="1" applyNumberFormat="1" applyFont="1" applyFill="1" applyBorder="1" applyAlignment="1">
      <alignment horizontal="center" vertical="center"/>
    </xf>
    <xf numFmtId="9" fontId="3" fillId="0" borderId="9" xfId="2" applyFont="1" applyBorder="1" applyAlignment="1" applyProtection="1">
      <alignment horizontal="right" vertical="center"/>
      <protection locked="0"/>
    </xf>
    <xf numFmtId="9" fontId="3" fillId="0" borderId="5" xfId="2" applyFont="1" applyBorder="1" applyAlignment="1" applyProtection="1">
      <alignment horizontal="right" vertical="center"/>
      <protection locked="0"/>
    </xf>
    <xf numFmtId="3" fontId="0" fillId="0" borderId="7" xfId="0" applyNumberFormat="1" applyBorder="1" applyAlignment="1">
      <alignment horizontal="right" vertical="center"/>
    </xf>
    <xf numFmtId="3" fontId="0" fillId="0" borderId="9" xfId="0" applyNumberFormat="1" applyBorder="1" applyAlignment="1">
      <alignment horizontal="right"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165" fontId="0" fillId="0" borderId="7" xfId="0" applyNumberFormat="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wrapText="1"/>
    </xf>
    <xf numFmtId="0" fontId="15" fillId="0" borderId="3" xfId="0" applyFont="1" applyBorder="1" applyAlignment="1">
      <alignment horizontal="center" vertical="center" wrapText="1"/>
    </xf>
    <xf numFmtId="165" fontId="15" fillId="0" borderId="3" xfId="0" applyNumberFormat="1" applyFont="1" applyBorder="1" applyAlignment="1">
      <alignment horizontal="center" vertical="center"/>
    </xf>
    <xf numFmtId="0" fontId="15" fillId="0" borderId="4" xfId="0" applyFont="1" applyBorder="1" applyAlignment="1">
      <alignment horizontal="left" vertical="center"/>
    </xf>
    <xf numFmtId="0" fontId="0" fillId="0" borderId="5" xfId="0" applyBorder="1" applyAlignment="1">
      <alignment horizontal="center" vertical="center"/>
    </xf>
    <xf numFmtId="0" fontId="0" fillId="0" borderId="5" xfId="0" applyBorder="1" applyAlignment="1">
      <alignment horizontal="center" vertical="center" wrapText="1"/>
    </xf>
    <xf numFmtId="165" fontId="0" fillId="0" borderId="5" xfId="0" applyNumberFormat="1" applyBorder="1" applyAlignment="1">
      <alignment horizontal="center" vertical="center"/>
    </xf>
    <xf numFmtId="0" fontId="0" fillId="0" borderId="3" xfId="0" applyBorder="1" applyAlignment="1">
      <alignment horizontal="left" vertical="center" wrapText="1"/>
    </xf>
    <xf numFmtId="0" fontId="0" fillId="0" borderId="3" xfId="0" applyBorder="1" applyAlignment="1">
      <alignment horizontal="center" vertical="center" wrapText="1"/>
    </xf>
    <xf numFmtId="165" fontId="0" fillId="0" borderId="3" xfId="0" applyNumberFormat="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5" fillId="0" borderId="9" xfId="0" applyFont="1" applyBorder="1" applyAlignment="1">
      <alignment horizontal="center" vertical="center"/>
    </xf>
    <xf numFmtId="16" fontId="5" fillId="0" borderId="9" xfId="0" applyNumberFormat="1" applyFont="1" applyBorder="1" applyAlignment="1">
      <alignment horizontal="center" vertical="center"/>
    </xf>
    <xf numFmtId="0" fontId="3" fillId="0" borderId="9" xfId="0" applyFont="1" applyFill="1" applyBorder="1" applyAlignment="1">
      <alignment vertical="center" wrapText="1"/>
    </xf>
    <xf numFmtId="0" fontId="0" fillId="0" borderId="9" xfId="0" applyFont="1" applyBorder="1" applyAlignment="1">
      <alignment vertical="center" wrapText="1"/>
    </xf>
    <xf numFmtId="0" fontId="5" fillId="0" borderId="9" xfId="0" quotePrefix="1" applyFont="1" applyBorder="1" applyAlignment="1">
      <alignment horizontal="center" vertical="center"/>
    </xf>
    <xf numFmtId="0" fontId="5" fillId="0" borderId="5" xfId="0" quotePrefix="1" applyFont="1" applyBorder="1" applyAlignment="1">
      <alignment horizontal="center" vertical="center"/>
    </xf>
    <xf numFmtId="0" fontId="5" fillId="0" borderId="3" xfId="0" applyFont="1" applyFill="1" applyBorder="1" applyAlignment="1">
      <alignment vertical="center" wrapText="1"/>
    </xf>
    <xf numFmtId="0" fontId="5" fillId="0" borderId="3" xfId="0" applyFont="1" applyFill="1" applyBorder="1" applyAlignment="1">
      <alignment horizontal="right" vertical="center" wrapText="1"/>
    </xf>
    <xf numFmtId="164" fontId="5" fillId="0" borderId="3" xfId="1" applyNumberFormat="1" applyFont="1" applyFill="1" applyBorder="1" applyAlignment="1">
      <alignment vertical="center" wrapText="1"/>
    </xf>
    <xf numFmtId="0" fontId="0" fillId="0" borderId="4" xfId="0" applyFill="1" applyBorder="1"/>
    <xf numFmtId="0" fontId="5" fillId="0" borderId="3" xfId="0" applyFont="1" applyFill="1" applyBorder="1" applyAlignment="1">
      <alignment vertical="center"/>
    </xf>
    <xf numFmtId="0" fontId="5" fillId="0" borderId="3" xfId="0" applyFont="1" applyFill="1" applyBorder="1" applyAlignment="1">
      <alignment horizontal="right" vertical="center"/>
    </xf>
    <xf numFmtId="164" fontId="5" fillId="0" borderId="3" xfId="1" applyNumberFormat="1" applyFont="1" applyFill="1" applyBorder="1" applyAlignment="1">
      <alignment vertical="center"/>
    </xf>
    <xf numFmtId="164" fontId="5" fillId="0" borderId="3" xfId="1" applyNumberFormat="1" applyFont="1" applyFill="1" applyBorder="1" applyAlignment="1">
      <alignment horizontal="left" vertical="center"/>
    </xf>
    <xf numFmtId="0" fontId="5" fillId="0" borderId="3" xfId="0" applyFont="1" applyFill="1" applyBorder="1" applyAlignment="1">
      <alignment horizontal="left" vertical="center"/>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xf>
    <xf numFmtId="0" fontId="18" fillId="0" borderId="2" xfId="0" applyFont="1" applyFill="1" applyBorder="1" applyAlignment="1">
      <alignment vertical="center"/>
    </xf>
    <xf numFmtId="0" fontId="18" fillId="0" borderId="2" xfId="0" applyFont="1" applyFill="1" applyBorder="1" applyAlignment="1">
      <alignment horizontal="left" vertical="center"/>
    </xf>
    <xf numFmtId="0" fontId="21" fillId="0" borderId="0" xfId="0" applyFont="1" applyFill="1" applyBorder="1" applyAlignment="1">
      <alignment wrapText="1"/>
    </xf>
    <xf numFmtId="0" fontId="21" fillId="0" borderId="12" xfId="0" applyFont="1" applyFill="1" applyBorder="1" applyAlignment="1">
      <alignment horizontal="center" vertical="center" wrapText="1"/>
    </xf>
    <xf numFmtId="0" fontId="21" fillId="0" borderId="13" xfId="0" applyFont="1" applyFill="1" applyBorder="1" applyAlignment="1">
      <alignment vertical="center" wrapText="1"/>
    </xf>
    <xf numFmtId="0" fontId="21" fillId="0" borderId="14" xfId="0" applyFont="1" applyFill="1" applyBorder="1" applyAlignment="1">
      <alignment vertical="center" wrapText="1"/>
    </xf>
    <xf numFmtId="0" fontId="21" fillId="0" borderId="16" xfId="0" applyFont="1" applyFill="1" applyBorder="1" applyAlignment="1">
      <alignment vertical="center" wrapText="1"/>
    </xf>
    <xf numFmtId="0" fontId="21" fillId="0" borderId="9" xfId="0" applyFont="1" applyFill="1" applyBorder="1" applyAlignment="1">
      <alignment vertical="center" wrapText="1"/>
    </xf>
    <xf numFmtId="0" fontId="21" fillId="0" borderId="18" xfId="0" applyFont="1" applyFill="1" applyBorder="1" applyAlignment="1">
      <alignment vertical="center" wrapText="1"/>
    </xf>
    <xf numFmtId="0" fontId="21" fillId="0" borderId="19" xfId="0" applyFont="1" applyFill="1" applyBorder="1" applyAlignment="1">
      <alignment vertical="center" wrapText="1"/>
    </xf>
    <xf numFmtId="0" fontId="21" fillId="0" borderId="21" xfId="0" applyFont="1" applyFill="1" applyBorder="1" applyAlignment="1">
      <alignment vertical="center" wrapText="1"/>
    </xf>
    <xf numFmtId="0" fontId="21" fillId="0" borderId="22" xfId="0" applyFont="1" applyFill="1" applyBorder="1" applyAlignment="1">
      <alignment vertical="center" wrapText="1"/>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3" fontId="0" fillId="0" borderId="0" xfId="0" applyNumberFormat="1"/>
    <xf numFmtId="165" fontId="0" fillId="0" borderId="9" xfId="0" applyNumberFormat="1" applyBorder="1" applyAlignment="1">
      <alignment horizontal="center" vertical="center"/>
    </xf>
    <xf numFmtId="0" fontId="0" fillId="0" borderId="0" xfId="0" applyAlignment="1">
      <alignment horizontal="right" vertical="center"/>
    </xf>
    <xf numFmtId="0" fontId="21" fillId="0" borderId="0" xfId="0" applyFont="1" applyFill="1" applyBorder="1" applyAlignment="1">
      <alignment vertical="center" wrapText="1"/>
    </xf>
    <xf numFmtId="42" fontId="21" fillId="0" borderId="15" xfId="0" applyNumberFormat="1" applyFont="1" applyFill="1" applyBorder="1" applyAlignment="1">
      <alignment horizontal="right" vertical="center" wrapText="1"/>
    </xf>
    <xf numFmtId="42" fontId="21" fillId="0" borderId="17" xfId="0" applyNumberFormat="1" applyFont="1" applyFill="1" applyBorder="1" applyAlignment="1">
      <alignment horizontal="right" vertical="center" wrapText="1"/>
    </xf>
    <xf numFmtId="42" fontId="21" fillId="0" borderId="20" xfId="0" applyNumberFormat="1" applyFont="1" applyFill="1" applyBorder="1" applyAlignment="1">
      <alignment horizontal="right" vertical="center" wrapText="1"/>
    </xf>
    <xf numFmtId="42" fontId="21" fillId="0" borderId="23" xfId="0" applyNumberFormat="1" applyFont="1" applyFill="1" applyBorder="1" applyAlignment="1">
      <alignment horizontal="right" vertical="center" wrapText="1"/>
    </xf>
    <xf numFmtId="42" fontId="21" fillId="0" borderId="26" xfId="0" applyNumberFormat="1" applyFont="1" applyFill="1" applyBorder="1" applyAlignment="1">
      <alignment horizontal="right" vertical="center" wrapText="1"/>
    </xf>
    <xf numFmtId="0" fontId="22" fillId="0" borderId="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9" fillId="0" borderId="0" xfId="0" applyFont="1" applyBorder="1" applyAlignment="1">
      <alignment horizontal="center"/>
    </xf>
    <xf numFmtId="0" fontId="18" fillId="0" borderId="0" xfId="0" applyFont="1" applyBorder="1" applyAlignment="1">
      <alignment horizontal="center"/>
    </xf>
    <xf numFmtId="0" fontId="20" fillId="0" borderId="9"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3" fontId="5" fillId="2" borderId="2" xfId="0" applyNumberFormat="1" applyFont="1" applyFill="1" applyBorder="1" applyAlignment="1">
      <alignment horizontal="left" vertical="center"/>
    </xf>
    <xf numFmtId="3" fontId="5" fillId="2" borderId="3" xfId="0" applyNumberFormat="1" applyFont="1" applyFill="1" applyBorder="1" applyAlignment="1">
      <alignment horizontal="left" vertical="center"/>
    </xf>
    <xf numFmtId="3" fontId="5" fillId="2" borderId="4" xfId="0" applyNumberFormat="1" applyFont="1" applyFill="1" applyBorder="1" applyAlignment="1">
      <alignment horizontal="left" vertical="center"/>
    </xf>
    <xf numFmtId="0" fontId="5" fillId="0" borderId="9" xfId="0" applyFont="1" applyBorder="1" applyAlignment="1">
      <alignment horizontal="left" vertical="center"/>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cellXfs>
  <cellStyles count="3">
    <cellStyle name="Normál" xfId="0" builtinId="0"/>
    <cellStyle name="Pénznem" xfId="1" builtinId="4"/>
    <cellStyle name="Százalék"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8"/>
  <sheetViews>
    <sheetView tabSelected="1" workbookViewId="0">
      <selection activeCell="C11" sqref="C11"/>
    </sheetView>
  </sheetViews>
  <sheetFormatPr defaultRowHeight="15" x14ac:dyDescent="0.25"/>
  <cols>
    <col min="1" max="1" width="3.85546875" customWidth="1"/>
    <col min="2" max="2" width="61.42578125" customWidth="1"/>
    <col min="3" max="3" width="18.5703125" customWidth="1"/>
    <col min="257" max="257" width="3.85546875" customWidth="1"/>
    <col min="258" max="258" width="61.42578125" customWidth="1"/>
    <col min="259" max="259" width="18.5703125" customWidth="1"/>
    <col min="513" max="513" width="3.85546875" customWidth="1"/>
    <col min="514" max="514" width="61.42578125" customWidth="1"/>
    <col min="515" max="515" width="18.5703125" customWidth="1"/>
    <col min="769" max="769" width="3.85546875" customWidth="1"/>
    <col min="770" max="770" width="61.42578125" customWidth="1"/>
    <col min="771" max="771" width="18.5703125" customWidth="1"/>
    <col min="1025" max="1025" width="3.85546875" customWidth="1"/>
    <col min="1026" max="1026" width="61.42578125" customWidth="1"/>
    <col min="1027" max="1027" width="18.5703125" customWidth="1"/>
    <col min="1281" max="1281" width="3.85546875" customWidth="1"/>
    <col min="1282" max="1282" width="61.42578125" customWidth="1"/>
    <col min="1283" max="1283" width="18.5703125" customWidth="1"/>
    <col min="1537" max="1537" width="3.85546875" customWidth="1"/>
    <col min="1538" max="1538" width="61.42578125" customWidth="1"/>
    <col min="1539" max="1539" width="18.5703125" customWidth="1"/>
    <col min="1793" max="1793" width="3.85546875" customWidth="1"/>
    <col min="1794" max="1794" width="61.42578125" customWidth="1"/>
    <col min="1795" max="1795" width="18.5703125" customWidth="1"/>
    <col min="2049" max="2049" width="3.85546875" customWidth="1"/>
    <col min="2050" max="2050" width="61.42578125" customWidth="1"/>
    <col min="2051" max="2051" width="18.5703125" customWidth="1"/>
    <col min="2305" max="2305" width="3.85546875" customWidth="1"/>
    <col min="2306" max="2306" width="61.42578125" customWidth="1"/>
    <col min="2307" max="2307" width="18.5703125" customWidth="1"/>
    <col min="2561" max="2561" width="3.85546875" customWidth="1"/>
    <col min="2562" max="2562" width="61.42578125" customWidth="1"/>
    <col min="2563" max="2563" width="18.5703125" customWidth="1"/>
    <col min="2817" max="2817" width="3.85546875" customWidth="1"/>
    <col min="2818" max="2818" width="61.42578125" customWidth="1"/>
    <col min="2819" max="2819" width="18.5703125" customWidth="1"/>
    <col min="3073" max="3073" width="3.85546875" customWidth="1"/>
    <col min="3074" max="3074" width="61.42578125" customWidth="1"/>
    <col min="3075" max="3075" width="18.5703125" customWidth="1"/>
    <col min="3329" max="3329" width="3.85546875" customWidth="1"/>
    <col min="3330" max="3330" width="61.42578125" customWidth="1"/>
    <col min="3331" max="3331" width="18.5703125" customWidth="1"/>
    <col min="3585" max="3585" width="3.85546875" customWidth="1"/>
    <col min="3586" max="3586" width="61.42578125" customWidth="1"/>
    <col min="3587" max="3587" width="18.5703125" customWidth="1"/>
    <col min="3841" max="3841" width="3.85546875" customWidth="1"/>
    <col min="3842" max="3842" width="61.42578125" customWidth="1"/>
    <col min="3843" max="3843" width="18.5703125" customWidth="1"/>
    <col min="4097" max="4097" width="3.85546875" customWidth="1"/>
    <col min="4098" max="4098" width="61.42578125" customWidth="1"/>
    <col min="4099" max="4099" width="18.5703125" customWidth="1"/>
    <col min="4353" max="4353" width="3.85546875" customWidth="1"/>
    <col min="4354" max="4354" width="61.42578125" customWidth="1"/>
    <col min="4355" max="4355" width="18.5703125" customWidth="1"/>
    <col min="4609" max="4609" width="3.85546875" customWidth="1"/>
    <col min="4610" max="4610" width="61.42578125" customWidth="1"/>
    <col min="4611" max="4611" width="18.5703125" customWidth="1"/>
    <col min="4865" max="4865" width="3.85546875" customWidth="1"/>
    <col min="4866" max="4866" width="61.42578125" customWidth="1"/>
    <col min="4867" max="4867" width="18.5703125" customWidth="1"/>
    <col min="5121" max="5121" width="3.85546875" customWidth="1"/>
    <col min="5122" max="5122" width="61.42578125" customWidth="1"/>
    <col min="5123" max="5123" width="18.5703125" customWidth="1"/>
    <col min="5377" max="5377" width="3.85546875" customWidth="1"/>
    <col min="5378" max="5378" width="61.42578125" customWidth="1"/>
    <col min="5379" max="5379" width="18.5703125" customWidth="1"/>
    <col min="5633" max="5633" width="3.85546875" customWidth="1"/>
    <col min="5634" max="5634" width="61.42578125" customWidth="1"/>
    <col min="5635" max="5635" width="18.5703125" customWidth="1"/>
    <col min="5889" max="5889" width="3.85546875" customWidth="1"/>
    <col min="5890" max="5890" width="61.42578125" customWidth="1"/>
    <col min="5891" max="5891" width="18.5703125" customWidth="1"/>
    <col min="6145" max="6145" width="3.85546875" customWidth="1"/>
    <col min="6146" max="6146" width="61.42578125" customWidth="1"/>
    <col min="6147" max="6147" width="18.5703125" customWidth="1"/>
    <col min="6401" max="6401" width="3.85546875" customWidth="1"/>
    <col min="6402" max="6402" width="61.42578125" customWidth="1"/>
    <col min="6403" max="6403" width="18.5703125" customWidth="1"/>
    <col min="6657" max="6657" width="3.85546875" customWidth="1"/>
    <col min="6658" max="6658" width="61.42578125" customWidth="1"/>
    <col min="6659" max="6659" width="18.5703125" customWidth="1"/>
    <col min="6913" max="6913" width="3.85546875" customWidth="1"/>
    <col min="6914" max="6914" width="61.42578125" customWidth="1"/>
    <col min="6915" max="6915" width="18.5703125" customWidth="1"/>
    <col min="7169" max="7169" width="3.85546875" customWidth="1"/>
    <col min="7170" max="7170" width="61.42578125" customWidth="1"/>
    <col min="7171" max="7171" width="18.5703125" customWidth="1"/>
    <col min="7425" max="7425" width="3.85546875" customWidth="1"/>
    <col min="7426" max="7426" width="61.42578125" customWidth="1"/>
    <col min="7427" max="7427" width="18.5703125" customWidth="1"/>
    <col min="7681" max="7681" width="3.85546875" customWidth="1"/>
    <col min="7682" max="7682" width="61.42578125" customWidth="1"/>
    <col min="7683" max="7683" width="18.5703125" customWidth="1"/>
    <col min="7937" max="7937" width="3.85546875" customWidth="1"/>
    <col min="7938" max="7938" width="61.42578125" customWidth="1"/>
    <col min="7939" max="7939" width="18.5703125" customWidth="1"/>
    <col min="8193" max="8193" width="3.85546875" customWidth="1"/>
    <col min="8194" max="8194" width="61.42578125" customWidth="1"/>
    <col min="8195" max="8195" width="18.5703125" customWidth="1"/>
    <col min="8449" max="8449" width="3.85546875" customWidth="1"/>
    <col min="8450" max="8450" width="61.42578125" customWidth="1"/>
    <col min="8451" max="8451" width="18.5703125" customWidth="1"/>
    <col min="8705" max="8705" width="3.85546875" customWidth="1"/>
    <col min="8706" max="8706" width="61.42578125" customWidth="1"/>
    <col min="8707" max="8707" width="18.5703125" customWidth="1"/>
    <col min="8961" max="8961" width="3.85546875" customWidth="1"/>
    <col min="8962" max="8962" width="61.42578125" customWidth="1"/>
    <col min="8963" max="8963" width="18.5703125" customWidth="1"/>
    <col min="9217" max="9217" width="3.85546875" customWidth="1"/>
    <col min="9218" max="9218" width="61.42578125" customWidth="1"/>
    <col min="9219" max="9219" width="18.5703125" customWidth="1"/>
    <col min="9473" max="9473" width="3.85546875" customWidth="1"/>
    <col min="9474" max="9474" width="61.42578125" customWidth="1"/>
    <col min="9475" max="9475" width="18.5703125" customWidth="1"/>
    <col min="9729" max="9729" width="3.85546875" customWidth="1"/>
    <col min="9730" max="9730" width="61.42578125" customWidth="1"/>
    <col min="9731" max="9731" width="18.5703125" customWidth="1"/>
    <col min="9985" max="9985" width="3.85546875" customWidth="1"/>
    <col min="9986" max="9986" width="61.42578125" customWidth="1"/>
    <col min="9987" max="9987" width="18.5703125" customWidth="1"/>
    <col min="10241" max="10241" width="3.85546875" customWidth="1"/>
    <col min="10242" max="10242" width="61.42578125" customWidth="1"/>
    <col min="10243" max="10243" width="18.5703125" customWidth="1"/>
    <col min="10497" max="10497" width="3.85546875" customWidth="1"/>
    <col min="10498" max="10498" width="61.42578125" customWidth="1"/>
    <col min="10499" max="10499" width="18.5703125" customWidth="1"/>
    <col min="10753" max="10753" width="3.85546875" customWidth="1"/>
    <col min="10754" max="10754" width="61.42578125" customWidth="1"/>
    <col min="10755" max="10755" width="18.5703125" customWidth="1"/>
    <col min="11009" max="11009" width="3.85546875" customWidth="1"/>
    <col min="11010" max="11010" width="61.42578125" customWidth="1"/>
    <col min="11011" max="11011" width="18.5703125" customWidth="1"/>
    <col min="11265" max="11265" width="3.85546875" customWidth="1"/>
    <col min="11266" max="11266" width="61.42578125" customWidth="1"/>
    <col min="11267" max="11267" width="18.5703125" customWidth="1"/>
    <col min="11521" max="11521" width="3.85546875" customWidth="1"/>
    <col min="11522" max="11522" width="61.42578125" customWidth="1"/>
    <col min="11523" max="11523" width="18.5703125" customWidth="1"/>
    <col min="11777" max="11777" width="3.85546875" customWidth="1"/>
    <col min="11778" max="11778" width="61.42578125" customWidth="1"/>
    <col min="11779" max="11779" width="18.5703125" customWidth="1"/>
    <col min="12033" max="12033" width="3.85546875" customWidth="1"/>
    <col min="12034" max="12034" width="61.42578125" customWidth="1"/>
    <col min="12035" max="12035" width="18.5703125" customWidth="1"/>
    <col min="12289" max="12289" width="3.85546875" customWidth="1"/>
    <col min="12290" max="12290" width="61.42578125" customWidth="1"/>
    <col min="12291" max="12291" width="18.5703125" customWidth="1"/>
    <col min="12545" max="12545" width="3.85546875" customWidth="1"/>
    <col min="12546" max="12546" width="61.42578125" customWidth="1"/>
    <col min="12547" max="12547" width="18.5703125" customWidth="1"/>
    <col min="12801" max="12801" width="3.85546875" customWidth="1"/>
    <col min="12802" max="12802" width="61.42578125" customWidth="1"/>
    <col min="12803" max="12803" width="18.5703125" customWidth="1"/>
    <col min="13057" max="13057" width="3.85546875" customWidth="1"/>
    <col min="13058" max="13058" width="61.42578125" customWidth="1"/>
    <col min="13059" max="13059" width="18.5703125" customWidth="1"/>
    <col min="13313" max="13313" width="3.85546875" customWidth="1"/>
    <col min="13314" max="13314" width="61.42578125" customWidth="1"/>
    <col min="13315" max="13315" width="18.5703125" customWidth="1"/>
    <col min="13569" max="13569" width="3.85546875" customWidth="1"/>
    <col min="13570" max="13570" width="61.42578125" customWidth="1"/>
    <col min="13571" max="13571" width="18.5703125" customWidth="1"/>
    <col min="13825" max="13825" width="3.85546875" customWidth="1"/>
    <col min="13826" max="13826" width="61.42578125" customWidth="1"/>
    <col min="13827" max="13827" width="18.5703125" customWidth="1"/>
    <col min="14081" max="14081" width="3.85546875" customWidth="1"/>
    <col min="14082" max="14082" width="61.42578125" customWidth="1"/>
    <col min="14083" max="14083" width="18.5703125" customWidth="1"/>
    <col min="14337" max="14337" width="3.85546875" customWidth="1"/>
    <col min="14338" max="14338" width="61.42578125" customWidth="1"/>
    <col min="14339" max="14339" width="18.5703125" customWidth="1"/>
    <col min="14593" max="14593" width="3.85546875" customWidth="1"/>
    <col min="14594" max="14594" width="61.42578125" customWidth="1"/>
    <col min="14595" max="14595" width="18.5703125" customWidth="1"/>
    <col min="14849" max="14849" width="3.85546875" customWidth="1"/>
    <col min="14850" max="14850" width="61.42578125" customWidth="1"/>
    <col min="14851" max="14851" width="18.5703125" customWidth="1"/>
    <col min="15105" max="15105" width="3.85546875" customWidth="1"/>
    <col min="15106" max="15106" width="61.42578125" customWidth="1"/>
    <col min="15107" max="15107" width="18.5703125" customWidth="1"/>
    <col min="15361" max="15361" width="3.85546875" customWidth="1"/>
    <col min="15362" max="15362" width="61.42578125" customWidth="1"/>
    <col min="15363" max="15363" width="18.5703125" customWidth="1"/>
    <col min="15617" max="15617" width="3.85546875" customWidth="1"/>
    <col min="15618" max="15618" width="61.42578125" customWidth="1"/>
    <col min="15619" max="15619" width="18.5703125" customWidth="1"/>
    <col min="15873" max="15873" width="3.85546875" customWidth="1"/>
    <col min="15874" max="15874" width="61.42578125" customWidth="1"/>
    <col min="15875" max="15875" width="18.5703125" customWidth="1"/>
    <col min="16129" max="16129" width="3.85546875" customWidth="1"/>
    <col min="16130" max="16130" width="61.42578125" customWidth="1"/>
    <col min="16131" max="16131" width="18.5703125" customWidth="1"/>
  </cols>
  <sheetData>
    <row r="2" spans="1:3" ht="16.5" thickBot="1" x14ac:dyDescent="0.3">
      <c r="A2" s="128"/>
      <c r="B2" s="149" t="s">
        <v>378</v>
      </c>
      <c r="C2" s="149"/>
    </row>
    <row r="3" spans="1:3" ht="16.5" thickTop="1" thickBot="1" x14ac:dyDescent="0.3">
      <c r="A3" s="150" t="s">
        <v>379</v>
      </c>
      <c r="B3" s="151"/>
      <c r="C3" s="129" t="s">
        <v>380</v>
      </c>
    </row>
    <row r="4" spans="1:3" ht="15.75" thickTop="1" x14ac:dyDescent="0.25">
      <c r="A4" s="130"/>
      <c r="B4" s="131" t="s">
        <v>127</v>
      </c>
      <c r="C4" s="144">
        <v>0</v>
      </c>
    </row>
    <row r="5" spans="1:3" ht="15.75" thickBot="1" x14ac:dyDescent="0.3">
      <c r="A5" s="132"/>
      <c r="B5" s="133" t="s">
        <v>144</v>
      </c>
      <c r="C5" s="145">
        <v>0</v>
      </c>
    </row>
    <row r="6" spans="1:3" ht="16.5" thickTop="1" thickBot="1" x14ac:dyDescent="0.3">
      <c r="A6" s="134"/>
      <c r="B6" s="135" t="s">
        <v>3</v>
      </c>
      <c r="C6" s="146">
        <f>SUM(C4:C5)</f>
        <v>0</v>
      </c>
    </row>
    <row r="7" spans="1:3" ht="16.5" thickTop="1" thickBot="1" x14ac:dyDescent="0.3">
      <c r="A7" s="136"/>
      <c r="B7" s="137" t="s">
        <v>384</v>
      </c>
      <c r="C7" s="147">
        <f>C6*0.1</f>
        <v>0</v>
      </c>
    </row>
    <row r="8" spans="1:3" ht="16.5" thickTop="1" thickBot="1" x14ac:dyDescent="0.3">
      <c r="A8" s="138"/>
      <c r="B8" s="139" t="s">
        <v>381</v>
      </c>
      <c r="C8" s="148">
        <f>SUM(C6:C7)</f>
        <v>0</v>
      </c>
    </row>
    <row r="9" spans="1:3" ht="15.75" thickTop="1" x14ac:dyDescent="0.25">
      <c r="C9" s="140"/>
    </row>
    <row r="11" spans="1:3" x14ac:dyDescent="0.25">
      <c r="B11" s="143" t="s">
        <v>383</v>
      </c>
      <c r="C11" t="s">
        <v>385</v>
      </c>
    </row>
    <row r="18" spans="2:2" x14ac:dyDescent="0.25">
      <c r="B18" s="142" t="s">
        <v>382</v>
      </c>
    </row>
  </sheetData>
  <mergeCells count="2">
    <mergeCell ref="B2:C2"/>
    <mergeCell ref="A3:B3"/>
  </mergeCells>
  <pageMargins left="0.70866141732283472" right="0.70866141732283472" top="0.74803149606299213" bottom="0.74803149606299213" header="0.31496062992125984" footer="0.31496062992125984"/>
  <pageSetup paperSize="9" orientation="portrait" r:id="rId1"/>
  <headerFooter>
    <oddHeader>&amp;CKeretszerződés nagypaneles, tömbsínes villamosvasúti felépítményrendszerek javítására, felújítására
TB-235/15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1"/>
  <sheetViews>
    <sheetView zoomScale="115" zoomScaleNormal="115" workbookViewId="0">
      <selection activeCell="E3" sqref="E3"/>
    </sheetView>
  </sheetViews>
  <sheetFormatPr defaultRowHeight="15" x14ac:dyDescent="0.25"/>
  <cols>
    <col min="1" max="1" width="7.28515625" style="4" customWidth="1"/>
    <col min="2" max="2" width="26.85546875" style="8" customWidth="1"/>
    <col min="3" max="3" width="11.28515625" style="11" customWidth="1"/>
    <col min="4" max="4" width="17.42578125" style="16" customWidth="1"/>
    <col min="5" max="5" width="13.85546875" style="54" customWidth="1"/>
    <col min="6" max="6" width="18" style="21" customWidth="1"/>
    <col min="7" max="7" width="78.85546875" customWidth="1"/>
    <col min="9" max="9" width="27" bestFit="1" customWidth="1"/>
  </cols>
  <sheetData>
    <row r="1" spans="1:8" ht="18.75" x14ac:dyDescent="0.3">
      <c r="A1" s="155" t="s">
        <v>147</v>
      </c>
      <c r="B1" s="155"/>
      <c r="C1" s="155"/>
      <c r="D1" s="155"/>
      <c r="E1" s="155"/>
      <c r="F1" s="155"/>
      <c r="G1" s="155"/>
    </row>
    <row r="2" spans="1:8" ht="15.75" x14ac:dyDescent="0.25">
      <c r="A2" s="156" t="s">
        <v>148</v>
      </c>
      <c r="B2" s="156"/>
      <c r="C2" s="156"/>
      <c r="D2" s="156"/>
      <c r="E2" s="156"/>
      <c r="F2" s="156"/>
      <c r="G2" s="156"/>
    </row>
    <row r="3" spans="1:8" s="59" customFormat="1" ht="63" x14ac:dyDescent="0.25">
      <c r="A3" s="60" t="s">
        <v>0</v>
      </c>
      <c r="B3" s="57" t="s">
        <v>1</v>
      </c>
      <c r="C3" s="61" t="s">
        <v>2</v>
      </c>
      <c r="D3" s="62" t="s">
        <v>154</v>
      </c>
      <c r="E3" s="61" t="s">
        <v>387</v>
      </c>
      <c r="F3" s="63" t="s">
        <v>3</v>
      </c>
      <c r="G3" s="57" t="s">
        <v>131</v>
      </c>
      <c r="H3" s="58"/>
    </row>
    <row r="4" spans="1:8" s="29" customFormat="1" ht="15.75" x14ac:dyDescent="0.25">
      <c r="A4" s="126" t="s">
        <v>76</v>
      </c>
      <c r="B4" s="119"/>
      <c r="C4" s="115"/>
      <c r="D4" s="115"/>
      <c r="E4" s="116"/>
      <c r="F4" s="117"/>
      <c r="G4" s="118"/>
    </row>
    <row r="5" spans="1:8" ht="105" x14ac:dyDescent="0.25">
      <c r="A5" s="64" t="s">
        <v>4</v>
      </c>
      <c r="B5" s="65" t="s">
        <v>234</v>
      </c>
      <c r="C5" s="66" t="s">
        <v>5</v>
      </c>
      <c r="D5" s="67">
        <v>140</v>
      </c>
      <c r="E5" s="50"/>
      <c r="F5" s="20">
        <f t="shared" ref="F5:F16" si="0">SUM(D5*E5)</f>
        <v>0</v>
      </c>
      <c r="G5" s="42" t="s">
        <v>259</v>
      </c>
    </row>
    <row r="6" spans="1:8" ht="105" x14ac:dyDescent="0.25">
      <c r="A6" s="109" t="s">
        <v>6</v>
      </c>
      <c r="B6" s="68" t="s">
        <v>235</v>
      </c>
      <c r="C6" s="69" t="s">
        <v>5</v>
      </c>
      <c r="D6" s="70">
        <v>140</v>
      </c>
      <c r="E6" s="71"/>
      <c r="F6" s="72">
        <f t="shared" si="0"/>
        <v>0</v>
      </c>
      <c r="G6" s="45" t="s">
        <v>259</v>
      </c>
    </row>
    <row r="7" spans="1:8" ht="105" x14ac:dyDescent="0.25">
      <c r="A7" s="109" t="s">
        <v>7</v>
      </c>
      <c r="B7" s="73" t="s">
        <v>236</v>
      </c>
      <c r="C7" s="69" t="s">
        <v>5</v>
      </c>
      <c r="D7" s="70">
        <v>20</v>
      </c>
      <c r="E7" s="71"/>
      <c r="F7" s="72">
        <f t="shared" si="0"/>
        <v>0</v>
      </c>
      <c r="G7" s="45" t="s">
        <v>259</v>
      </c>
    </row>
    <row r="8" spans="1:8" ht="105" x14ac:dyDescent="0.25">
      <c r="A8" s="110" t="s">
        <v>8</v>
      </c>
      <c r="B8" s="68" t="s">
        <v>237</v>
      </c>
      <c r="C8" s="69" t="s">
        <v>5</v>
      </c>
      <c r="D8" s="70">
        <v>20</v>
      </c>
      <c r="E8" s="71"/>
      <c r="F8" s="72">
        <f t="shared" si="0"/>
        <v>0</v>
      </c>
      <c r="G8" s="45" t="s">
        <v>259</v>
      </c>
    </row>
    <row r="9" spans="1:8" ht="105" x14ac:dyDescent="0.25">
      <c r="A9" s="109" t="s">
        <v>9</v>
      </c>
      <c r="B9" s="68" t="s">
        <v>238</v>
      </c>
      <c r="C9" s="69" t="s">
        <v>5</v>
      </c>
      <c r="D9" s="70">
        <v>50</v>
      </c>
      <c r="E9" s="71"/>
      <c r="F9" s="72">
        <f t="shared" si="0"/>
        <v>0</v>
      </c>
      <c r="G9" s="45" t="s">
        <v>259</v>
      </c>
    </row>
    <row r="10" spans="1:8" ht="105" x14ac:dyDescent="0.25">
      <c r="A10" s="109" t="s">
        <v>10</v>
      </c>
      <c r="B10" s="68" t="s">
        <v>239</v>
      </c>
      <c r="C10" s="69" t="s">
        <v>5</v>
      </c>
      <c r="D10" s="70">
        <v>50</v>
      </c>
      <c r="E10" s="71"/>
      <c r="F10" s="72">
        <f t="shared" si="0"/>
        <v>0</v>
      </c>
      <c r="G10" s="45" t="s">
        <v>259</v>
      </c>
    </row>
    <row r="11" spans="1:8" ht="105" x14ac:dyDescent="0.25">
      <c r="A11" s="109" t="s">
        <v>13</v>
      </c>
      <c r="B11" s="68" t="s">
        <v>240</v>
      </c>
      <c r="C11" s="69" t="s">
        <v>5</v>
      </c>
      <c r="D11" s="70">
        <v>320</v>
      </c>
      <c r="E11" s="71"/>
      <c r="F11" s="72">
        <f t="shared" si="0"/>
        <v>0</v>
      </c>
      <c r="G11" s="45" t="s">
        <v>259</v>
      </c>
    </row>
    <row r="12" spans="1:8" ht="105" x14ac:dyDescent="0.25">
      <c r="A12" s="109" t="s">
        <v>16</v>
      </c>
      <c r="B12" s="68" t="s">
        <v>241</v>
      </c>
      <c r="C12" s="69" t="s">
        <v>5</v>
      </c>
      <c r="D12" s="70">
        <v>320</v>
      </c>
      <c r="E12" s="71"/>
      <c r="F12" s="72">
        <f t="shared" si="0"/>
        <v>0</v>
      </c>
      <c r="G12" s="45" t="s">
        <v>259</v>
      </c>
    </row>
    <row r="13" spans="1:8" ht="105" x14ac:dyDescent="0.25">
      <c r="A13" s="109" t="s">
        <v>18</v>
      </c>
      <c r="B13" s="68" t="s">
        <v>242</v>
      </c>
      <c r="C13" s="69" t="s">
        <v>5</v>
      </c>
      <c r="D13" s="70">
        <v>40</v>
      </c>
      <c r="E13" s="71"/>
      <c r="F13" s="72">
        <f t="shared" si="0"/>
        <v>0</v>
      </c>
      <c r="G13" s="45" t="s">
        <v>259</v>
      </c>
    </row>
    <row r="14" spans="1:8" ht="105" x14ac:dyDescent="0.25">
      <c r="A14" s="109" t="s">
        <v>19</v>
      </c>
      <c r="B14" s="68" t="s">
        <v>243</v>
      </c>
      <c r="C14" s="69" t="s">
        <v>5</v>
      </c>
      <c r="D14" s="70">
        <v>40</v>
      </c>
      <c r="E14" s="71"/>
      <c r="F14" s="72">
        <f t="shared" si="0"/>
        <v>0</v>
      </c>
      <c r="G14" s="45" t="s">
        <v>259</v>
      </c>
    </row>
    <row r="15" spans="1:8" s="1" customFormat="1" ht="60" x14ac:dyDescent="0.25">
      <c r="A15" s="109" t="s">
        <v>22</v>
      </c>
      <c r="B15" s="68" t="s">
        <v>336</v>
      </c>
      <c r="C15" s="74" t="s">
        <v>130</v>
      </c>
      <c r="D15" s="70">
        <v>300</v>
      </c>
      <c r="E15" s="75"/>
      <c r="F15" s="72">
        <f t="shared" si="0"/>
        <v>0</v>
      </c>
      <c r="G15" s="45" t="s">
        <v>338</v>
      </c>
    </row>
    <row r="16" spans="1:8" s="1" customFormat="1" ht="75" x14ac:dyDescent="0.25">
      <c r="A16" s="5" t="s">
        <v>24</v>
      </c>
      <c r="B16" s="6" t="s">
        <v>339</v>
      </c>
      <c r="C16" s="76" t="s">
        <v>130</v>
      </c>
      <c r="D16" s="77">
        <v>600</v>
      </c>
      <c r="E16" s="78"/>
      <c r="F16" s="19">
        <f t="shared" si="0"/>
        <v>0</v>
      </c>
      <c r="G16" s="43" t="s">
        <v>338</v>
      </c>
    </row>
    <row r="17" spans="1:7" s="31" customFormat="1" ht="15.75" x14ac:dyDescent="0.25">
      <c r="A17" s="126" t="s">
        <v>77</v>
      </c>
      <c r="B17" s="119"/>
      <c r="C17" s="119"/>
      <c r="D17" s="119"/>
      <c r="E17" s="120"/>
      <c r="F17" s="121"/>
      <c r="G17" s="118"/>
    </row>
    <row r="18" spans="1:7" ht="90" x14ac:dyDescent="0.25">
      <c r="A18" s="64" t="s">
        <v>27</v>
      </c>
      <c r="B18" s="65" t="s">
        <v>11</v>
      </c>
      <c r="C18" s="66" t="s">
        <v>12</v>
      </c>
      <c r="D18" s="15">
        <v>14400</v>
      </c>
      <c r="E18" s="50"/>
      <c r="F18" s="20">
        <f t="shared" ref="F18:F32" si="1">SUM(D18*E18)</f>
        <v>0</v>
      </c>
      <c r="G18" s="42" t="s">
        <v>172</v>
      </c>
    </row>
    <row r="19" spans="1:7" ht="60" x14ac:dyDescent="0.25">
      <c r="A19" s="109" t="s">
        <v>29</v>
      </c>
      <c r="B19" s="73" t="s">
        <v>14</v>
      </c>
      <c r="C19" s="69" t="s">
        <v>15</v>
      </c>
      <c r="D19" s="79">
        <v>4</v>
      </c>
      <c r="E19" s="71"/>
      <c r="F19" s="72">
        <f t="shared" si="1"/>
        <v>0</v>
      </c>
      <c r="G19" s="45" t="s">
        <v>173</v>
      </c>
    </row>
    <row r="20" spans="1:7" ht="45" x14ac:dyDescent="0.25">
      <c r="A20" s="109" t="s">
        <v>31</v>
      </c>
      <c r="B20" s="73" t="s">
        <v>17</v>
      </c>
      <c r="C20" s="69" t="s">
        <v>15</v>
      </c>
      <c r="D20" s="79">
        <v>4</v>
      </c>
      <c r="E20" s="71"/>
      <c r="F20" s="72">
        <f t="shared" si="1"/>
        <v>0</v>
      </c>
      <c r="G20" s="45" t="s">
        <v>174</v>
      </c>
    </row>
    <row r="21" spans="1:7" ht="45" x14ac:dyDescent="0.25">
      <c r="A21" s="109" t="s">
        <v>33</v>
      </c>
      <c r="B21" s="73" t="s">
        <v>78</v>
      </c>
      <c r="C21" s="69" t="s">
        <v>12</v>
      </c>
      <c r="D21" s="79">
        <v>400</v>
      </c>
      <c r="E21" s="71"/>
      <c r="F21" s="72">
        <f t="shared" si="1"/>
        <v>0</v>
      </c>
      <c r="G21" s="45" t="s">
        <v>175</v>
      </c>
    </row>
    <row r="22" spans="1:7" ht="45" x14ac:dyDescent="0.25">
      <c r="A22" s="109" t="s">
        <v>35</v>
      </c>
      <c r="B22" s="73" t="s">
        <v>20</v>
      </c>
      <c r="C22" s="69" t="s">
        <v>21</v>
      </c>
      <c r="D22" s="79">
        <v>30</v>
      </c>
      <c r="E22" s="71"/>
      <c r="F22" s="72">
        <f t="shared" si="1"/>
        <v>0</v>
      </c>
      <c r="G22" s="45" t="s">
        <v>176</v>
      </c>
    </row>
    <row r="23" spans="1:7" ht="30" x14ac:dyDescent="0.25">
      <c r="A23" s="109" t="s">
        <v>37</v>
      </c>
      <c r="B23" s="73" t="s">
        <v>23</v>
      </c>
      <c r="C23" s="69" t="s">
        <v>12</v>
      </c>
      <c r="D23" s="79">
        <v>800</v>
      </c>
      <c r="E23" s="71"/>
      <c r="F23" s="72">
        <f t="shared" si="1"/>
        <v>0</v>
      </c>
      <c r="G23" s="45" t="s">
        <v>340</v>
      </c>
    </row>
    <row r="24" spans="1:7" ht="30" x14ac:dyDescent="0.25">
      <c r="A24" s="109" t="s">
        <v>38</v>
      </c>
      <c r="B24" s="73" t="s">
        <v>25</v>
      </c>
      <c r="C24" s="69" t="s">
        <v>26</v>
      </c>
      <c r="D24" s="79">
        <v>9000</v>
      </c>
      <c r="E24" s="71"/>
      <c r="F24" s="72">
        <f t="shared" si="1"/>
        <v>0</v>
      </c>
      <c r="G24" s="45" t="s">
        <v>179</v>
      </c>
    </row>
    <row r="25" spans="1:7" ht="30" x14ac:dyDescent="0.25">
      <c r="A25" s="109" t="s">
        <v>40</v>
      </c>
      <c r="B25" s="73" t="s">
        <v>28</v>
      </c>
      <c r="C25" s="69" t="s">
        <v>26</v>
      </c>
      <c r="D25" s="79">
        <v>8500</v>
      </c>
      <c r="E25" s="71"/>
      <c r="F25" s="72">
        <f t="shared" si="1"/>
        <v>0</v>
      </c>
      <c r="G25" s="45" t="s">
        <v>180</v>
      </c>
    </row>
    <row r="26" spans="1:7" ht="30" x14ac:dyDescent="0.25">
      <c r="A26" s="109" t="s">
        <v>83</v>
      </c>
      <c r="B26" s="73" t="s">
        <v>30</v>
      </c>
      <c r="C26" s="69" t="s">
        <v>135</v>
      </c>
      <c r="D26" s="79">
        <v>2500</v>
      </c>
      <c r="E26" s="71"/>
      <c r="F26" s="72">
        <f t="shared" si="1"/>
        <v>0</v>
      </c>
      <c r="G26" s="45" t="s">
        <v>348</v>
      </c>
    </row>
    <row r="27" spans="1:7" ht="45" x14ac:dyDescent="0.25">
      <c r="A27" s="109" t="s">
        <v>84</v>
      </c>
      <c r="B27" s="68" t="s">
        <v>132</v>
      </c>
      <c r="C27" s="69" t="s">
        <v>136</v>
      </c>
      <c r="D27" s="79">
        <v>23000</v>
      </c>
      <c r="E27" s="71"/>
      <c r="F27" s="72">
        <f t="shared" si="1"/>
        <v>0</v>
      </c>
      <c r="G27" s="45" t="s">
        <v>346</v>
      </c>
    </row>
    <row r="28" spans="1:7" ht="30" x14ac:dyDescent="0.25">
      <c r="A28" s="109" t="s">
        <v>44</v>
      </c>
      <c r="B28" s="73" t="s">
        <v>133</v>
      </c>
      <c r="C28" s="69" t="s">
        <v>32</v>
      </c>
      <c r="D28" s="79">
        <v>4800</v>
      </c>
      <c r="E28" s="71"/>
      <c r="F28" s="72">
        <f t="shared" si="1"/>
        <v>0</v>
      </c>
      <c r="G28" s="45" t="s">
        <v>347</v>
      </c>
    </row>
    <row r="29" spans="1:7" ht="30" x14ac:dyDescent="0.25">
      <c r="A29" s="109" t="s">
        <v>46</v>
      </c>
      <c r="B29" s="73" t="s">
        <v>34</v>
      </c>
      <c r="C29" s="69" t="s">
        <v>26</v>
      </c>
      <c r="D29" s="79">
        <v>400</v>
      </c>
      <c r="E29" s="71"/>
      <c r="F29" s="72">
        <f t="shared" si="1"/>
        <v>0</v>
      </c>
      <c r="G29" s="45" t="s">
        <v>343</v>
      </c>
    </row>
    <row r="30" spans="1:7" ht="45" x14ac:dyDescent="0.25">
      <c r="A30" s="109" t="s">
        <v>48</v>
      </c>
      <c r="B30" s="73" t="s">
        <v>36</v>
      </c>
      <c r="C30" s="69" t="s">
        <v>5</v>
      </c>
      <c r="D30" s="79">
        <v>80</v>
      </c>
      <c r="E30" s="71"/>
      <c r="F30" s="72">
        <f t="shared" si="1"/>
        <v>0</v>
      </c>
      <c r="G30" s="45" t="s">
        <v>344</v>
      </c>
    </row>
    <row r="31" spans="1:7" ht="45" x14ac:dyDescent="0.25">
      <c r="A31" s="109" t="s">
        <v>85</v>
      </c>
      <c r="B31" s="68" t="s">
        <v>79</v>
      </c>
      <c r="C31" s="80" t="s">
        <v>5</v>
      </c>
      <c r="D31" s="79">
        <v>150</v>
      </c>
      <c r="E31" s="71"/>
      <c r="F31" s="72">
        <f t="shared" si="1"/>
        <v>0</v>
      </c>
      <c r="G31" s="45" t="s">
        <v>345</v>
      </c>
    </row>
    <row r="32" spans="1:7" ht="45" x14ac:dyDescent="0.25">
      <c r="A32" s="5" t="s">
        <v>86</v>
      </c>
      <c r="B32" s="6" t="s">
        <v>82</v>
      </c>
      <c r="C32" s="12" t="s">
        <v>137</v>
      </c>
      <c r="D32" s="14">
        <v>1200</v>
      </c>
      <c r="E32" s="49"/>
      <c r="F32" s="19">
        <f t="shared" si="1"/>
        <v>0</v>
      </c>
      <c r="G32" s="43" t="s">
        <v>341</v>
      </c>
    </row>
    <row r="33" spans="1:9" s="29" customFormat="1" ht="15.75" x14ac:dyDescent="0.25">
      <c r="A33" s="126" t="s">
        <v>127</v>
      </c>
      <c r="B33" s="119"/>
      <c r="C33" s="119"/>
      <c r="D33" s="119"/>
      <c r="E33" s="120"/>
      <c r="F33" s="121"/>
      <c r="G33" s="118"/>
      <c r="H33" s="30"/>
      <c r="I33" s="30"/>
    </row>
    <row r="34" spans="1:9" ht="60" x14ac:dyDescent="0.25">
      <c r="A34" s="64" t="s">
        <v>53</v>
      </c>
      <c r="B34" s="81" t="s">
        <v>182</v>
      </c>
      <c r="C34" s="13" t="s">
        <v>32</v>
      </c>
      <c r="D34" s="15">
        <v>4200</v>
      </c>
      <c r="E34" s="50"/>
      <c r="F34" s="20">
        <f t="shared" ref="F34:F78" si="2">SUM(D34*E34)</f>
        <v>0</v>
      </c>
      <c r="G34" s="42" t="s">
        <v>181</v>
      </c>
      <c r="H34" s="23"/>
      <c r="I34" s="27"/>
    </row>
    <row r="35" spans="1:9" ht="45" x14ac:dyDescent="0.25">
      <c r="A35" s="109" t="s">
        <v>55</v>
      </c>
      <c r="B35" s="73" t="s">
        <v>39</v>
      </c>
      <c r="C35" s="69" t="s">
        <v>32</v>
      </c>
      <c r="D35" s="79">
        <v>500</v>
      </c>
      <c r="E35" s="71"/>
      <c r="F35" s="72">
        <f t="shared" si="2"/>
        <v>0</v>
      </c>
      <c r="G35" s="45" t="s">
        <v>183</v>
      </c>
      <c r="H35" s="23"/>
      <c r="I35" s="24"/>
    </row>
    <row r="36" spans="1:9" ht="105" x14ac:dyDescent="0.25">
      <c r="A36" s="109" t="s">
        <v>56</v>
      </c>
      <c r="B36" s="68" t="s">
        <v>89</v>
      </c>
      <c r="C36" s="69" t="s">
        <v>136</v>
      </c>
      <c r="D36" s="79">
        <v>1200</v>
      </c>
      <c r="E36" s="71"/>
      <c r="F36" s="72">
        <f t="shared" si="2"/>
        <v>0</v>
      </c>
      <c r="G36" s="45" t="s">
        <v>193</v>
      </c>
      <c r="H36" s="23"/>
      <c r="I36" s="27"/>
    </row>
    <row r="37" spans="1:9" ht="90" x14ac:dyDescent="0.25">
      <c r="A37" s="109" t="s">
        <v>58</v>
      </c>
      <c r="B37" s="68" t="s">
        <v>88</v>
      </c>
      <c r="C37" s="69" t="s">
        <v>26</v>
      </c>
      <c r="D37" s="79">
        <v>80</v>
      </c>
      <c r="E37" s="71"/>
      <c r="F37" s="72">
        <f t="shared" si="2"/>
        <v>0</v>
      </c>
      <c r="G37" s="45" t="s">
        <v>194</v>
      </c>
      <c r="H37" s="23"/>
      <c r="I37" s="27"/>
    </row>
    <row r="38" spans="1:9" ht="75" x14ac:dyDescent="0.25">
      <c r="A38" s="109" t="s">
        <v>59</v>
      </c>
      <c r="B38" s="73" t="s">
        <v>90</v>
      </c>
      <c r="C38" s="69" t="s">
        <v>5</v>
      </c>
      <c r="D38" s="79">
        <v>20</v>
      </c>
      <c r="E38" s="71"/>
      <c r="F38" s="72">
        <f t="shared" si="2"/>
        <v>0</v>
      </c>
      <c r="G38" s="45" t="s">
        <v>186</v>
      </c>
      <c r="H38" s="23"/>
      <c r="I38" s="24"/>
    </row>
    <row r="39" spans="1:9" ht="105" x14ac:dyDescent="0.25">
      <c r="A39" s="109" t="s">
        <v>91</v>
      </c>
      <c r="B39" s="73" t="s">
        <v>166</v>
      </c>
      <c r="C39" s="69" t="s">
        <v>5</v>
      </c>
      <c r="D39" s="79">
        <v>20</v>
      </c>
      <c r="E39" s="71"/>
      <c r="F39" s="72">
        <f t="shared" si="2"/>
        <v>0</v>
      </c>
      <c r="G39" s="45" t="s">
        <v>187</v>
      </c>
      <c r="H39" s="2"/>
      <c r="I39" s="2"/>
    </row>
    <row r="40" spans="1:9" ht="45" x14ac:dyDescent="0.25">
      <c r="A40" s="109" t="s">
        <v>61</v>
      </c>
      <c r="B40" s="73" t="s">
        <v>87</v>
      </c>
      <c r="C40" s="69" t="s">
        <v>64</v>
      </c>
      <c r="D40" s="79">
        <v>220</v>
      </c>
      <c r="E40" s="71"/>
      <c r="F40" s="72">
        <f t="shared" si="2"/>
        <v>0</v>
      </c>
      <c r="G40" s="45" t="s">
        <v>169</v>
      </c>
      <c r="H40" s="23"/>
      <c r="I40" s="24"/>
    </row>
    <row r="41" spans="1:9" ht="45" x14ac:dyDescent="0.25">
      <c r="A41" s="109" t="s">
        <v>62</v>
      </c>
      <c r="B41" s="73" t="s">
        <v>165</v>
      </c>
      <c r="C41" s="82" t="s">
        <v>5</v>
      </c>
      <c r="D41" s="79">
        <v>20</v>
      </c>
      <c r="E41" s="71"/>
      <c r="F41" s="72">
        <f t="shared" si="2"/>
        <v>0</v>
      </c>
      <c r="G41" s="45" t="s">
        <v>188</v>
      </c>
      <c r="H41" s="23"/>
      <c r="I41" s="24"/>
    </row>
    <row r="42" spans="1:9" ht="45" x14ac:dyDescent="0.25">
      <c r="A42" s="109" t="s">
        <v>92</v>
      </c>
      <c r="B42" s="73" t="s">
        <v>349</v>
      </c>
      <c r="C42" s="69" t="s">
        <v>64</v>
      </c>
      <c r="D42" s="79">
        <v>560</v>
      </c>
      <c r="E42" s="71"/>
      <c r="F42" s="72">
        <f t="shared" si="2"/>
        <v>0</v>
      </c>
      <c r="G42" s="45" t="s">
        <v>170</v>
      </c>
      <c r="H42" s="23"/>
      <c r="I42" s="24"/>
    </row>
    <row r="43" spans="1:9" ht="75" x14ac:dyDescent="0.25">
      <c r="A43" s="109" t="s">
        <v>65</v>
      </c>
      <c r="B43" s="73" t="s">
        <v>244</v>
      </c>
      <c r="C43" s="69" t="s">
        <v>5</v>
      </c>
      <c r="D43" s="79">
        <v>40</v>
      </c>
      <c r="E43" s="71"/>
      <c r="F43" s="72">
        <f t="shared" si="2"/>
        <v>0</v>
      </c>
      <c r="G43" s="111" t="s">
        <v>171</v>
      </c>
      <c r="H43" s="23"/>
      <c r="I43" s="24"/>
    </row>
    <row r="44" spans="1:9" ht="90" x14ac:dyDescent="0.25">
      <c r="A44" s="109" t="s">
        <v>66</v>
      </c>
      <c r="B44" s="73" t="s">
        <v>41</v>
      </c>
      <c r="C44" s="69" t="s">
        <v>12</v>
      </c>
      <c r="D44" s="79">
        <v>2400</v>
      </c>
      <c r="E44" s="71"/>
      <c r="F44" s="72">
        <f t="shared" si="2"/>
        <v>0</v>
      </c>
      <c r="G44" s="45" t="s">
        <v>202</v>
      </c>
      <c r="H44" s="23"/>
      <c r="I44" s="24"/>
    </row>
    <row r="45" spans="1:9" ht="90" x14ac:dyDescent="0.25">
      <c r="A45" s="109" t="s">
        <v>68</v>
      </c>
      <c r="B45" s="73" t="s">
        <v>376</v>
      </c>
      <c r="C45" s="69" t="s">
        <v>12</v>
      </c>
      <c r="D45" s="79">
        <v>12000</v>
      </c>
      <c r="E45" s="71"/>
      <c r="F45" s="72">
        <f t="shared" si="2"/>
        <v>0</v>
      </c>
      <c r="G45" s="45" t="s">
        <v>372</v>
      </c>
      <c r="H45" s="23"/>
      <c r="I45" s="24"/>
    </row>
    <row r="46" spans="1:9" ht="75" x14ac:dyDescent="0.25">
      <c r="A46" s="109" t="s">
        <v>70</v>
      </c>
      <c r="B46" s="73" t="s">
        <v>42</v>
      </c>
      <c r="C46" s="69" t="s">
        <v>43</v>
      </c>
      <c r="D46" s="79">
        <v>1800</v>
      </c>
      <c r="E46" s="71"/>
      <c r="F46" s="72">
        <f t="shared" si="2"/>
        <v>0</v>
      </c>
      <c r="G46" s="45" t="s">
        <v>203</v>
      </c>
      <c r="H46" s="23"/>
      <c r="I46" s="24"/>
    </row>
    <row r="47" spans="1:9" ht="60" x14ac:dyDescent="0.25">
      <c r="A47" s="109" t="s">
        <v>72</v>
      </c>
      <c r="B47" s="73" t="s">
        <v>375</v>
      </c>
      <c r="C47" s="69" t="s">
        <v>43</v>
      </c>
      <c r="D47" s="79">
        <v>3500</v>
      </c>
      <c r="E47" s="71"/>
      <c r="F47" s="72">
        <f t="shared" si="2"/>
        <v>0</v>
      </c>
      <c r="G47" s="45" t="s">
        <v>373</v>
      </c>
      <c r="H47" s="23"/>
      <c r="I47" s="24"/>
    </row>
    <row r="48" spans="1:9" ht="30" x14ac:dyDescent="0.25">
      <c r="A48" s="109" t="s">
        <v>73</v>
      </c>
      <c r="B48" s="73" t="s">
        <v>45</v>
      </c>
      <c r="C48" s="69" t="s">
        <v>43</v>
      </c>
      <c r="D48" s="70">
        <v>7200</v>
      </c>
      <c r="E48" s="71"/>
      <c r="F48" s="72">
        <f t="shared" si="2"/>
        <v>0</v>
      </c>
      <c r="G48" s="45" t="s">
        <v>197</v>
      </c>
      <c r="H48" s="23"/>
      <c r="I48" s="24"/>
    </row>
    <row r="49" spans="1:9" ht="45" x14ac:dyDescent="0.25">
      <c r="A49" s="109" t="s">
        <v>74</v>
      </c>
      <c r="B49" s="73" t="s">
        <v>47</v>
      </c>
      <c r="C49" s="69" t="s">
        <v>5</v>
      </c>
      <c r="D49" s="79">
        <f>2300-D50</f>
        <v>2070</v>
      </c>
      <c r="E49" s="71"/>
      <c r="F49" s="72">
        <f t="shared" si="2"/>
        <v>0</v>
      </c>
      <c r="G49" s="45" t="s">
        <v>198</v>
      </c>
      <c r="H49" s="23"/>
      <c r="I49" s="24"/>
    </row>
    <row r="50" spans="1:9" x14ac:dyDescent="0.25">
      <c r="A50" s="109" t="s">
        <v>75</v>
      </c>
      <c r="B50" s="73" t="s">
        <v>368</v>
      </c>
      <c r="C50" s="69" t="s">
        <v>5</v>
      </c>
      <c r="D50" s="79">
        <v>230</v>
      </c>
      <c r="E50" s="71"/>
      <c r="F50" s="72">
        <f t="shared" si="2"/>
        <v>0</v>
      </c>
      <c r="G50" s="112" t="s">
        <v>199</v>
      </c>
      <c r="H50" s="23"/>
      <c r="I50" s="24"/>
    </row>
    <row r="51" spans="1:9" ht="30" x14ac:dyDescent="0.25">
      <c r="A51" s="109" t="s">
        <v>93</v>
      </c>
      <c r="B51" s="73" t="s">
        <v>49</v>
      </c>
      <c r="C51" s="69" t="s">
        <v>21</v>
      </c>
      <c r="D51" s="70">
        <v>2</v>
      </c>
      <c r="E51" s="71"/>
      <c r="F51" s="72">
        <f t="shared" si="2"/>
        <v>0</v>
      </c>
      <c r="G51" s="112" t="s">
        <v>200</v>
      </c>
      <c r="H51" s="23"/>
      <c r="I51" s="24"/>
    </row>
    <row r="52" spans="1:9" ht="30" x14ac:dyDescent="0.25">
      <c r="A52" s="109" t="s">
        <v>94</v>
      </c>
      <c r="B52" s="73" t="s">
        <v>50</v>
      </c>
      <c r="C52" s="69" t="s">
        <v>21</v>
      </c>
      <c r="D52" s="70">
        <v>2</v>
      </c>
      <c r="E52" s="71"/>
      <c r="F52" s="72">
        <f t="shared" si="2"/>
        <v>0</v>
      </c>
      <c r="G52" s="112" t="s">
        <v>201</v>
      </c>
      <c r="H52" s="23"/>
      <c r="I52" s="24"/>
    </row>
    <row r="53" spans="1:9" ht="30" x14ac:dyDescent="0.25">
      <c r="A53" s="109" t="s">
        <v>95</v>
      </c>
      <c r="B53" s="73" t="s">
        <v>245</v>
      </c>
      <c r="C53" s="69" t="s">
        <v>5</v>
      </c>
      <c r="D53" s="79">
        <v>25</v>
      </c>
      <c r="E53" s="71"/>
      <c r="F53" s="72">
        <f t="shared" si="2"/>
        <v>0</v>
      </c>
      <c r="G53" s="45" t="s">
        <v>260</v>
      </c>
      <c r="H53" s="23"/>
      <c r="I53" s="24"/>
    </row>
    <row r="54" spans="1:9" ht="90" x14ac:dyDescent="0.25">
      <c r="A54" s="109" t="s">
        <v>96</v>
      </c>
      <c r="B54" s="73" t="s">
        <v>51</v>
      </c>
      <c r="C54" s="69" t="s">
        <v>21</v>
      </c>
      <c r="D54" s="79">
        <v>6</v>
      </c>
      <c r="E54" s="71"/>
      <c r="F54" s="72">
        <f t="shared" si="2"/>
        <v>0</v>
      </c>
      <c r="G54" s="45" t="s">
        <v>350</v>
      </c>
      <c r="H54" s="23"/>
      <c r="I54" s="24"/>
    </row>
    <row r="55" spans="1:9" ht="75" x14ac:dyDescent="0.25">
      <c r="A55" s="109" t="s">
        <v>98</v>
      </c>
      <c r="B55" s="73" t="s">
        <v>52</v>
      </c>
      <c r="C55" s="69" t="s">
        <v>21</v>
      </c>
      <c r="D55" s="79">
        <v>24</v>
      </c>
      <c r="E55" s="71"/>
      <c r="F55" s="72">
        <f t="shared" si="2"/>
        <v>0</v>
      </c>
      <c r="G55" s="45" t="s">
        <v>351</v>
      </c>
      <c r="H55" s="23"/>
      <c r="I55" s="24"/>
    </row>
    <row r="56" spans="1:9" ht="75" x14ac:dyDescent="0.25">
      <c r="A56" s="109" t="s">
        <v>99</v>
      </c>
      <c r="B56" s="73" t="s">
        <v>54</v>
      </c>
      <c r="C56" s="69" t="s">
        <v>5</v>
      </c>
      <c r="D56" s="79">
        <v>46</v>
      </c>
      <c r="E56" s="71"/>
      <c r="F56" s="72">
        <f t="shared" si="2"/>
        <v>0</v>
      </c>
      <c r="G56" s="45" t="s">
        <v>337</v>
      </c>
      <c r="H56" s="25"/>
      <c r="I56" s="26"/>
    </row>
    <row r="57" spans="1:9" ht="90" x14ac:dyDescent="0.25">
      <c r="A57" s="109" t="s">
        <v>100</v>
      </c>
      <c r="B57" s="73" t="s">
        <v>246</v>
      </c>
      <c r="C57" s="69" t="s">
        <v>5</v>
      </c>
      <c r="D57" s="79">
        <v>104</v>
      </c>
      <c r="E57" s="71"/>
      <c r="F57" s="72">
        <f t="shared" si="2"/>
        <v>0</v>
      </c>
      <c r="G57" s="45" t="s">
        <v>212</v>
      </c>
      <c r="H57" s="25"/>
      <c r="I57" s="26"/>
    </row>
    <row r="58" spans="1:9" ht="75" x14ac:dyDescent="0.25">
      <c r="A58" s="109" t="s">
        <v>101</v>
      </c>
      <c r="B58" s="68" t="s">
        <v>134</v>
      </c>
      <c r="C58" s="69" t="s">
        <v>5</v>
      </c>
      <c r="D58" s="79">
        <v>15</v>
      </c>
      <c r="E58" s="71"/>
      <c r="F58" s="72">
        <f t="shared" si="2"/>
        <v>0</v>
      </c>
      <c r="G58" s="45" t="s">
        <v>213</v>
      </c>
      <c r="H58" s="25"/>
      <c r="I58" s="26"/>
    </row>
    <row r="59" spans="1:9" ht="45" x14ac:dyDescent="0.25">
      <c r="A59" s="109" t="s">
        <v>102</v>
      </c>
      <c r="B59" s="73" t="s">
        <v>57</v>
      </c>
      <c r="C59" s="69" t="s">
        <v>26</v>
      </c>
      <c r="D59" s="79">
        <v>7000</v>
      </c>
      <c r="E59" s="71"/>
      <c r="F59" s="72">
        <f t="shared" si="2"/>
        <v>0</v>
      </c>
      <c r="G59" s="45" t="s">
        <v>352</v>
      </c>
      <c r="H59" s="25"/>
      <c r="I59" s="26"/>
    </row>
    <row r="60" spans="1:9" ht="45" x14ac:dyDescent="0.25">
      <c r="A60" s="109" t="s">
        <v>103</v>
      </c>
      <c r="B60" s="73" t="s">
        <v>353</v>
      </c>
      <c r="C60" s="69" t="s">
        <v>32</v>
      </c>
      <c r="D60" s="79">
        <v>150</v>
      </c>
      <c r="E60" s="71"/>
      <c r="F60" s="72">
        <f t="shared" si="2"/>
        <v>0</v>
      </c>
      <c r="G60" s="45" t="s">
        <v>214</v>
      </c>
      <c r="H60" s="25"/>
      <c r="I60" s="26"/>
    </row>
    <row r="61" spans="1:9" ht="45" x14ac:dyDescent="0.25">
      <c r="A61" s="109" t="s">
        <v>104</v>
      </c>
      <c r="B61" s="73" t="s">
        <v>354</v>
      </c>
      <c r="C61" s="82" t="s">
        <v>32</v>
      </c>
      <c r="D61" s="79">
        <v>30</v>
      </c>
      <c r="E61" s="71"/>
      <c r="F61" s="72">
        <f t="shared" si="2"/>
        <v>0</v>
      </c>
      <c r="G61" s="45" t="s">
        <v>210</v>
      </c>
      <c r="H61" s="25"/>
      <c r="I61" s="26"/>
    </row>
    <row r="62" spans="1:9" ht="75" x14ac:dyDescent="0.25">
      <c r="A62" s="109" t="s">
        <v>105</v>
      </c>
      <c r="B62" s="73" t="s">
        <v>97</v>
      </c>
      <c r="C62" s="82" t="s">
        <v>32</v>
      </c>
      <c r="D62" s="79">
        <v>120</v>
      </c>
      <c r="E62" s="71"/>
      <c r="F62" s="72">
        <f t="shared" si="2"/>
        <v>0</v>
      </c>
      <c r="G62" s="45" t="s">
        <v>210</v>
      </c>
      <c r="H62" s="25"/>
      <c r="I62" s="26"/>
    </row>
    <row r="63" spans="1:9" ht="60" x14ac:dyDescent="0.25">
      <c r="A63" s="109" t="s">
        <v>106</v>
      </c>
      <c r="B63" s="73" t="s">
        <v>141</v>
      </c>
      <c r="C63" s="69" t="s">
        <v>26</v>
      </c>
      <c r="D63" s="79">
        <v>400</v>
      </c>
      <c r="E63" s="71"/>
      <c r="F63" s="72">
        <f t="shared" si="2"/>
        <v>0</v>
      </c>
      <c r="G63" s="45" t="s">
        <v>211</v>
      </c>
      <c r="H63" s="23"/>
      <c r="I63" s="24"/>
    </row>
    <row r="64" spans="1:9" ht="60" x14ac:dyDescent="0.25">
      <c r="A64" s="109" t="s">
        <v>107</v>
      </c>
      <c r="B64" s="73" t="s">
        <v>60</v>
      </c>
      <c r="C64" s="69" t="s">
        <v>26</v>
      </c>
      <c r="D64" s="79">
        <v>200</v>
      </c>
      <c r="E64" s="71"/>
      <c r="F64" s="72">
        <f t="shared" si="2"/>
        <v>0</v>
      </c>
      <c r="G64" s="45" t="s">
        <v>215</v>
      </c>
      <c r="H64" s="23"/>
      <c r="I64" s="24"/>
    </row>
    <row r="65" spans="1:9" ht="75" x14ac:dyDescent="0.25">
      <c r="A65" s="109" t="s">
        <v>108</v>
      </c>
      <c r="B65" s="73" t="s">
        <v>142</v>
      </c>
      <c r="C65" s="69" t="s">
        <v>26</v>
      </c>
      <c r="D65" s="79">
        <v>1200</v>
      </c>
      <c r="E65" s="71"/>
      <c r="F65" s="72">
        <f t="shared" si="2"/>
        <v>0</v>
      </c>
      <c r="G65" s="45" t="s">
        <v>216</v>
      </c>
      <c r="H65" s="23"/>
      <c r="I65" s="24"/>
    </row>
    <row r="66" spans="1:9" ht="30" x14ac:dyDescent="0.25">
      <c r="A66" s="109" t="s">
        <v>109</v>
      </c>
      <c r="B66" s="68" t="s">
        <v>355</v>
      </c>
      <c r="C66" s="69" t="s">
        <v>32</v>
      </c>
      <c r="D66" s="79">
        <v>500</v>
      </c>
      <c r="E66" s="71"/>
      <c r="F66" s="72">
        <f t="shared" si="2"/>
        <v>0</v>
      </c>
      <c r="G66" s="45" t="s">
        <v>217</v>
      </c>
      <c r="H66" s="23"/>
      <c r="I66" s="27"/>
    </row>
    <row r="67" spans="1:9" ht="45" x14ac:dyDescent="0.25">
      <c r="A67" s="109" t="s">
        <v>110</v>
      </c>
      <c r="B67" s="68" t="s">
        <v>220</v>
      </c>
      <c r="C67" s="69" t="s">
        <v>32</v>
      </c>
      <c r="D67" s="79">
        <v>200</v>
      </c>
      <c r="E67" s="71"/>
      <c r="F67" s="72">
        <f t="shared" si="2"/>
        <v>0</v>
      </c>
      <c r="G67" s="45" t="s">
        <v>221</v>
      </c>
      <c r="H67" s="23"/>
      <c r="I67" s="27"/>
    </row>
    <row r="68" spans="1:9" ht="60" x14ac:dyDescent="0.25">
      <c r="A68" s="109" t="s">
        <v>111</v>
      </c>
      <c r="B68" s="68" t="s">
        <v>158</v>
      </c>
      <c r="C68" s="69" t="s">
        <v>136</v>
      </c>
      <c r="D68" s="79">
        <v>200</v>
      </c>
      <c r="E68" s="71"/>
      <c r="F68" s="72">
        <f t="shared" si="2"/>
        <v>0</v>
      </c>
      <c r="G68" s="45" t="s">
        <v>218</v>
      </c>
      <c r="H68" s="23"/>
      <c r="I68" s="27"/>
    </row>
    <row r="69" spans="1:9" ht="45" x14ac:dyDescent="0.25">
      <c r="A69" s="109" t="s">
        <v>112</v>
      </c>
      <c r="B69" s="68" t="s">
        <v>159</v>
      </c>
      <c r="C69" s="69" t="s">
        <v>136</v>
      </c>
      <c r="D69" s="79">
        <v>600</v>
      </c>
      <c r="E69" s="71"/>
      <c r="F69" s="72">
        <f t="shared" si="2"/>
        <v>0</v>
      </c>
      <c r="G69" s="45" t="s">
        <v>219</v>
      </c>
      <c r="H69" s="23"/>
      <c r="I69" s="27"/>
    </row>
    <row r="70" spans="1:9" ht="30" x14ac:dyDescent="0.25">
      <c r="A70" s="109" t="s">
        <v>113</v>
      </c>
      <c r="B70" s="68" t="s">
        <v>140</v>
      </c>
      <c r="C70" s="82" t="s">
        <v>32</v>
      </c>
      <c r="D70" s="79">
        <v>250</v>
      </c>
      <c r="E70" s="71"/>
      <c r="F70" s="72">
        <f t="shared" si="2"/>
        <v>0</v>
      </c>
      <c r="G70" s="45" t="s">
        <v>223</v>
      </c>
      <c r="H70" s="23"/>
      <c r="I70" s="27"/>
    </row>
    <row r="71" spans="1:9" ht="30" x14ac:dyDescent="0.25">
      <c r="A71" s="109" t="s">
        <v>114</v>
      </c>
      <c r="B71" s="68" t="s">
        <v>139</v>
      </c>
      <c r="C71" s="82" t="s">
        <v>32</v>
      </c>
      <c r="D71" s="79">
        <v>250</v>
      </c>
      <c r="E71" s="71"/>
      <c r="F71" s="72">
        <f t="shared" si="2"/>
        <v>0</v>
      </c>
      <c r="G71" s="45" t="s">
        <v>222</v>
      </c>
      <c r="H71" s="23"/>
      <c r="I71" s="27"/>
    </row>
    <row r="72" spans="1:9" ht="45" x14ac:dyDescent="0.25">
      <c r="A72" s="109" t="s">
        <v>115</v>
      </c>
      <c r="B72" s="73" t="s">
        <v>63</v>
      </c>
      <c r="C72" s="69" t="s">
        <v>64</v>
      </c>
      <c r="D72" s="79">
        <v>35000</v>
      </c>
      <c r="E72" s="71"/>
      <c r="F72" s="72">
        <f t="shared" si="2"/>
        <v>0</v>
      </c>
      <c r="G72" s="45" t="s">
        <v>224</v>
      </c>
      <c r="H72" s="23"/>
      <c r="I72" s="24"/>
    </row>
    <row r="73" spans="1:9" ht="45" x14ac:dyDescent="0.25">
      <c r="A73" s="109" t="s">
        <v>116</v>
      </c>
      <c r="B73" s="73" t="s">
        <v>356</v>
      </c>
      <c r="C73" s="82" t="s">
        <v>64</v>
      </c>
      <c r="D73" s="79">
        <v>9000</v>
      </c>
      <c r="E73" s="71"/>
      <c r="F73" s="72">
        <f t="shared" si="2"/>
        <v>0</v>
      </c>
      <c r="G73" s="45" t="s">
        <v>224</v>
      </c>
      <c r="H73" s="23"/>
      <c r="I73" s="24"/>
    </row>
    <row r="74" spans="1:9" ht="90" x14ac:dyDescent="0.25">
      <c r="A74" s="109" t="s">
        <v>117</v>
      </c>
      <c r="B74" s="68" t="s">
        <v>357</v>
      </c>
      <c r="C74" s="69" t="s">
        <v>64</v>
      </c>
      <c r="D74" s="79">
        <v>200</v>
      </c>
      <c r="E74" s="71"/>
      <c r="F74" s="72">
        <f t="shared" si="2"/>
        <v>0</v>
      </c>
      <c r="G74" s="45" t="s">
        <v>225</v>
      </c>
      <c r="H74" s="23"/>
      <c r="I74" s="27"/>
    </row>
    <row r="75" spans="1:9" ht="45" x14ac:dyDescent="0.25">
      <c r="A75" s="109" t="s">
        <v>118</v>
      </c>
      <c r="B75" s="68" t="s">
        <v>143</v>
      </c>
      <c r="C75" s="83" t="s">
        <v>26</v>
      </c>
      <c r="D75" s="79">
        <v>3500</v>
      </c>
      <c r="E75" s="71"/>
      <c r="F75" s="72">
        <f t="shared" si="2"/>
        <v>0</v>
      </c>
      <c r="G75" s="45" t="s">
        <v>226</v>
      </c>
      <c r="H75" s="23"/>
      <c r="I75" s="27"/>
    </row>
    <row r="76" spans="1:9" ht="45" x14ac:dyDescent="0.25">
      <c r="A76" s="109" t="s">
        <v>119</v>
      </c>
      <c r="B76" s="68" t="s">
        <v>138</v>
      </c>
      <c r="C76" s="80" t="s">
        <v>43</v>
      </c>
      <c r="D76" s="79">
        <v>36800</v>
      </c>
      <c r="E76" s="71"/>
      <c r="F76" s="72">
        <f t="shared" si="2"/>
        <v>0</v>
      </c>
      <c r="G76" s="45" t="s">
        <v>227</v>
      </c>
      <c r="H76" s="23"/>
      <c r="I76" s="27"/>
    </row>
    <row r="77" spans="1:9" ht="60" x14ac:dyDescent="0.25">
      <c r="A77" s="109" t="s">
        <v>120</v>
      </c>
      <c r="B77" s="73" t="s">
        <v>69</v>
      </c>
      <c r="C77" s="69" t="s">
        <v>81</v>
      </c>
      <c r="D77" s="79">
        <v>25</v>
      </c>
      <c r="E77" s="71"/>
      <c r="F77" s="72">
        <f t="shared" si="2"/>
        <v>0</v>
      </c>
      <c r="G77" s="45" t="s">
        <v>229</v>
      </c>
      <c r="H77" s="23"/>
      <c r="I77" s="24"/>
    </row>
    <row r="78" spans="1:9" ht="60" x14ac:dyDescent="0.25">
      <c r="A78" s="5" t="s">
        <v>121</v>
      </c>
      <c r="B78" s="84" t="s">
        <v>146</v>
      </c>
      <c r="C78" s="85" t="s">
        <v>81</v>
      </c>
      <c r="D78" s="14">
        <v>11</v>
      </c>
      <c r="E78" s="49"/>
      <c r="F78" s="19">
        <f t="shared" si="2"/>
        <v>0</v>
      </c>
      <c r="G78" s="44" t="s">
        <v>228</v>
      </c>
      <c r="H78" s="23"/>
      <c r="I78" s="24"/>
    </row>
    <row r="79" spans="1:9" s="29" customFormat="1" ht="15.75" x14ac:dyDescent="0.25">
      <c r="A79" s="126" t="s">
        <v>144</v>
      </c>
      <c r="B79" s="119"/>
      <c r="C79" s="119"/>
      <c r="D79" s="119"/>
      <c r="E79" s="120"/>
      <c r="F79" s="122"/>
      <c r="G79" s="118"/>
    </row>
    <row r="80" spans="1:9" ht="60" x14ac:dyDescent="0.25">
      <c r="A80" s="86" t="s">
        <v>122</v>
      </c>
      <c r="B80" s="81" t="s">
        <v>149</v>
      </c>
      <c r="C80" s="13" t="s">
        <v>81</v>
      </c>
      <c r="D80" s="15">
        <v>11</v>
      </c>
      <c r="E80" s="50"/>
      <c r="F80" s="20">
        <f>SUM(D80*E80)</f>
        <v>0</v>
      </c>
      <c r="G80" s="42" t="s">
        <v>230</v>
      </c>
    </row>
    <row r="81" spans="1:7" ht="60" x14ac:dyDescent="0.25">
      <c r="A81" s="113" t="s">
        <v>123</v>
      </c>
      <c r="B81" s="68" t="s">
        <v>151</v>
      </c>
      <c r="C81" s="80" t="s">
        <v>81</v>
      </c>
      <c r="D81" s="79">
        <v>9</v>
      </c>
      <c r="E81" s="71"/>
      <c r="F81" s="72">
        <f>SUM(D81*E81)</f>
        <v>0</v>
      </c>
      <c r="G81" s="45" t="s">
        <v>231</v>
      </c>
    </row>
    <row r="82" spans="1:7" ht="60" x14ac:dyDescent="0.25">
      <c r="A82" s="113" t="s">
        <v>124</v>
      </c>
      <c r="B82" s="68" t="s">
        <v>145</v>
      </c>
      <c r="C82" s="74" t="s">
        <v>155</v>
      </c>
      <c r="D82" s="79">
        <v>20</v>
      </c>
      <c r="E82" s="71"/>
      <c r="F82" s="72">
        <f>SUM(D82*E82)</f>
        <v>0</v>
      </c>
      <c r="G82" s="112" t="s">
        <v>232</v>
      </c>
    </row>
    <row r="83" spans="1:7" ht="45" x14ac:dyDescent="0.25">
      <c r="A83" s="113" t="s">
        <v>125</v>
      </c>
      <c r="B83" s="68" t="s">
        <v>150</v>
      </c>
      <c r="C83" s="74" t="s">
        <v>155</v>
      </c>
      <c r="D83" s="79">
        <v>20</v>
      </c>
      <c r="E83" s="71"/>
      <c r="F83" s="72">
        <f>SUM(D83*E83)</f>
        <v>0</v>
      </c>
      <c r="G83" s="112" t="s">
        <v>233</v>
      </c>
    </row>
    <row r="84" spans="1:7" ht="75" x14ac:dyDescent="0.25">
      <c r="A84" s="113" t="s">
        <v>126</v>
      </c>
      <c r="B84" s="68" t="s">
        <v>152</v>
      </c>
      <c r="C84" s="80" t="s">
        <v>81</v>
      </c>
      <c r="D84" s="79">
        <v>11</v>
      </c>
      <c r="E84" s="71"/>
      <c r="F84" s="72">
        <f>SUM(D84*E84)</f>
        <v>0</v>
      </c>
      <c r="G84" s="112" t="s">
        <v>255</v>
      </c>
    </row>
    <row r="85" spans="1:7" ht="30" x14ac:dyDescent="0.25">
      <c r="A85" s="113" t="s">
        <v>128</v>
      </c>
      <c r="B85" s="68" t="s">
        <v>67</v>
      </c>
      <c r="C85" s="80" t="s">
        <v>153</v>
      </c>
      <c r="D85" s="87">
        <v>52000000</v>
      </c>
      <c r="E85" s="88">
        <v>1</v>
      </c>
      <c r="F85" s="72">
        <f>E85*D85</f>
        <v>52000000</v>
      </c>
      <c r="G85" s="112" t="s">
        <v>386</v>
      </c>
    </row>
    <row r="86" spans="1:7" ht="45" x14ac:dyDescent="0.25">
      <c r="A86" s="113" t="s">
        <v>129</v>
      </c>
      <c r="B86" s="68" t="s">
        <v>249</v>
      </c>
      <c r="C86" s="80" t="s">
        <v>5</v>
      </c>
      <c r="D86" s="79">
        <v>8</v>
      </c>
      <c r="E86" s="88"/>
      <c r="F86" s="72">
        <f>SUM(D86*E86)</f>
        <v>0</v>
      </c>
      <c r="G86" s="45" t="s">
        <v>248</v>
      </c>
    </row>
    <row r="87" spans="1:7" ht="45" x14ac:dyDescent="0.25">
      <c r="A87" s="113" t="s">
        <v>156</v>
      </c>
      <c r="B87" s="68" t="s">
        <v>250</v>
      </c>
      <c r="C87" s="80" t="s">
        <v>5</v>
      </c>
      <c r="D87" s="79">
        <v>8</v>
      </c>
      <c r="E87" s="88"/>
      <c r="F87" s="72">
        <f>SUM(D87*E87)</f>
        <v>0</v>
      </c>
      <c r="G87" s="45" t="s">
        <v>261</v>
      </c>
    </row>
    <row r="88" spans="1:7" ht="60" x14ac:dyDescent="0.25">
      <c r="A88" s="113" t="s">
        <v>157</v>
      </c>
      <c r="B88" s="68" t="s">
        <v>251</v>
      </c>
      <c r="C88" s="80" t="s">
        <v>5</v>
      </c>
      <c r="D88" s="79">
        <v>2</v>
      </c>
      <c r="E88" s="88"/>
      <c r="F88" s="72">
        <f>SUM(D88*E88)</f>
        <v>0</v>
      </c>
      <c r="G88" s="45" t="s">
        <v>254</v>
      </c>
    </row>
    <row r="89" spans="1:7" ht="60" x14ac:dyDescent="0.25">
      <c r="A89" s="113" t="s">
        <v>162</v>
      </c>
      <c r="B89" s="68" t="s">
        <v>252</v>
      </c>
      <c r="C89" s="80" t="s">
        <v>5</v>
      </c>
      <c r="D89" s="79">
        <v>2</v>
      </c>
      <c r="E89" s="88"/>
      <c r="F89" s="72">
        <f>SUM(D89*E89)</f>
        <v>0</v>
      </c>
      <c r="G89" s="45" t="s">
        <v>253</v>
      </c>
    </row>
    <row r="90" spans="1:7" ht="45" x14ac:dyDescent="0.25">
      <c r="A90" s="113" t="s">
        <v>204</v>
      </c>
      <c r="B90" s="68" t="s">
        <v>256</v>
      </c>
      <c r="C90" s="80" t="s">
        <v>209</v>
      </c>
      <c r="D90" s="79">
        <v>280</v>
      </c>
      <c r="E90" s="88"/>
      <c r="F90" s="72">
        <f>SUM(D90*E90)</f>
        <v>0</v>
      </c>
      <c r="G90" s="45" t="s">
        <v>358</v>
      </c>
    </row>
    <row r="91" spans="1:7" ht="45" x14ac:dyDescent="0.25">
      <c r="A91" s="113" t="s">
        <v>205</v>
      </c>
      <c r="B91" s="68" t="s">
        <v>177</v>
      </c>
      <c r="C91" s="80" t="s">
        <v>359</v>
      </c>
      <c r="D91" s="79">
        <v>150</v>
      </c>
      <c r="E91" s="88"/>
      <c r="F91" s="72"/>
      <c r="G91" s="45" t="s">
        <v>360</v>
      </c>
    </row>
    <row r="92" spans="1:7" ht="30" x14ac:dyDescent="0.25">
      <c r="A92" s="113" t="s">
        <v>206</v>
      </c>
      <c r="B92" s="68" t="s">
        <v>257</v>
      </c>
      <c r="C92" s="80" t="s">
        <v>209</v>
      </c>
      <c r="D92" s="79">
        <v>280</v>
      </c>
      <c r="E92" s="88"/>
      <c r="F92" s="72">
        <f>SUM(D92*E92)</f>
        <v>0</v>
      </c>
      <c r="G92" s="45" t="s">
        <v>258</v>
      </c>
    </row>
    <row r="93" spans="1:7" ht="30" x14ac:dyDescent="0.25">
      <c r="A93" s="114" t="s">
        <v>207</v>
      </c>
      <c r="B93" s="6" t="s">
        <v>178</v>
      </c>
      <c r="C93" s="12" t="s">
        <v>359</v>
      </c>
      <c r="D93" s="14">
        <v>150</v>
      </c>
      <c r="E93" s="89"/>
      <c r="F93" s="19">
        <f>SUM(D93*E93)</f>
        <v>0</v>
      </c>
      <c r="G93" s="43" t="s">
        <v>361</v>
      </c>
    </row>
    <row r="94" spans="1:7" s="29" customFormat="1" ht="15.75" x14ac:dyDescent="0.25">
      <c r="A94" s="127" t="s">
        <v>80</v>
      </c>
      <c r="B94" s="123"/>
      <c r="C94" s="123"/>
      <c r="D94" s="123"/>
      <c r="E94" s="120"/>
      <c r="F94" s="121"/>
      <c r="G94" s="118"/>
    </row>
    <row r="95" spans="1:7" ht="90" x14ac:dyDescent="0.25">
      <c r="A95" s="64" t="s">
        <v>208</v>
      </c>
      <c r="B95" s="81" t="s">
        <v>160</v>
      </c>
      <c r="C95" s="13" t="s">
        <v>5</v>
      </c>
      <c r="D95" s="15">
        <v>10</v>
      </c>
      <c r="E95" s="90"/>
      <c r="F95" s="20">
        <f>SUM(D95*E95)</f>
        <v>0</v>
      </c>
      <c r="G95" s="42" t="s">
        <v>189</v>
      </c>
    </row>
    <row r="96" spans="1:7" ht="90" x14ac:dyDescent="0.25">
      <c r="A96" s="109" t="s">
        <v>247</v>
      </c>
      <c r="B96" s="68" t="s">
        <v>161</v>
      </c>
      <c r="C96" s="80" t="s">
        <v>5</v>
      </c>
      <c r="D96" s="79">
        <v>20</v>
      </c>
      <c r="E96" s="91"/>
      <c r="F96" s="72">
        <f>SUM(D96*E96)</f>
        <v>0</v>
      </c>
      <c r="G96" s="45" t="s">
        <v>190</v>
      </c>
    </row>
    <row r="97" spans="1:7" ht="105" x14ac:dyDescent="0.25">
      <c r="A97" s="109" t="s">
        <v>370</v>
      </c>
      <c r="B97" s="68" t="s">
        <v>163</v>
      </c>
      <c r="C97" s="80" t="s">
        <v>5</v>
      </c>
      <c r="D97" s="79">
        <v>12</v>
      </c>
      <c r="E97" s="91"/>
      <c r="F97" s="72">
        <f>SUM(D97*E97)</f>
        <v>0</v>
      </c>
      <c r="G97" s="45" t="s">
        <v>191</v>
      </c>
    </row>
    <row r="98" spans="1:7" ht="105" x14ac:dyDescent="0.25">
      <c r="A98" s="109" t="s">
        <v>371</v>
      </c>
      <c r="B98" s="68" t="s">
        <v>164</v>
      </c>
      <c r="C98" s="80" t="s">
        <v>5</v>
      </c>
      <c r="D98" s="79">
        <v>18</v>
      </c>
      <c r="E98" s="91"/>
      <c r="F98" s="72">
        <f>SUM(D98*E98)</f>
        <v>0</v>
      </c>
      <c r="G98" s="45" t="s">
        <v>192</v>
      </c>
    </row>
    <row r="99" spans="1:7" x14ac:dyDescent="0.25">
      <c r="A99" s="160" t="s">
        <v>71</v>
      </c>
      <c r="B99" s="161"/>
      <c r="C99" s="161"/>
      <c r="D99" s="161"/>
      <c r="E99" s="162"/>
      <c r="F99" s="55"/>
    </row>
    <row r="100" spans="1:7" x14ac:dyDescent="0.25">
      <c r="A100" s="160" t="s">
        <v>369</v>
      </c>
      <c r="B100" s="161"/>
      <c r="C100" s="161"/>
      <c r="D100" s="161"/>
      <c r="E100" s="162"/>
      <c r="F100" s="55"/>
    </row>
    <row r="101" spans="1:7" x14ac:dyDescent="0.25">
      <c r="A101" s="163" t="s">
        <v>3</v>
      </c>
      <c r="B101" s="164"/>
      <c r="C101" s="164"/>
      <c r="D101" s="164"/>
      <c r="E101" s="165"/>
      <c r="F101" s="56"/>
    </row>
    <row r="102" spans="1:7" x14ac:dyDescent="0.25">
      <c r="C102" s="28"/>
      <c r="D102" s="28"/>
      <c r="E102" s="51"/>
      <c r="F102" s="28"/>
    </row>
    <row r="103" spans="1:7" x14ac:dyDescent="0.25">
      <c r="A103" s="28"/>
      <c r="B103" s="28"/>
      <c r="C103" s="28"/>
      <c r="D103" s="28"/>
      <c r="E103" s="51"/>
      <c r="F103" s="28"/>
    </row>
    <row r="104" spans="1:7" ht="15.75" x14ac:dyDescent="0.25">
      <c r="A104" s="157" t="s">
        <v>168</v>
      </c>
      <c r="B104" s="157"/>
      <c r="C104" s="157"/>
      <c r="D104" s="157"/>
      <c r="E104" s="157"/>
      <c r="F104" s="157"/>
      <c r="G104" s="157"/>
    </row>
    <row r="105" spans="1:7" s="22" customFormat="1" ht="48" customHeight="1" x14ac:dyDescent="0.25">
      <c r="A105" s="124" t="s">
        <v>4</v>
      </c>
      <c r="B105" s="158" t="s">
        <v>195</v>
      </c>
      <c r="C105" s="158"/>
      <c r="D105" s="158"/>
      <c r="E105" s="158"/>
      <c r="F105" s="158"/>
      <c r="G105" s="158"/>
    </row>
    <row r="106" spans="1:7" ht="30" customHeight="1" x14ac:dyDescent="0.25">
      <c r="A106" s="125" t="s">
        <v>6</v>
      </c>
      <c r="B106" s="159" t="s">
        <v>184</v>
      </c>
      <c r="C106" s="159"/>
      <c r="D106" s="159"/>
      <c r="E106" s="159"/>
      <c r="F106" s="159"/>
      <c r="G106" s="159"/>
    </row>
    <row r="107" spans="1:7" x14ac:dyDescent="0.25">
      <c r="A107" s="125" t="s">
        <v>7</v>
      </c>
      <c r="B107" s="159" t="s">
        <v>167</v>
      </c>
      <c r="C107" s="159"/>
      <c r="D107" s="159"/>
      <c r="E107" s="159"/>
      <c r="F107" s="159"/>
      <c r="G107" s="159"/>
    </row>
    <row r="108" spans="1:7" x14ac:dyDescent="0.25">
      <c r="A108" s="125" t="s">
        <v>8</v>
      </c>
      <c r="B108" s="166" t="s">
        <v>185</v>
      </c>
      <c r="C108" s="166"/>
      <c r="D108" s="166"/>
      <c r="E108" s="166"/>
      <c r="F108" s="166"/>
      <c r="G108" s="166"/>
    </row>
    <row r="109" spans="1:7" ht="30" customHeight="1" x14ac:dyDescent="0.25">
      <c r="A109" s="125" t="s">
        <v>9</v>
      </c>
      <c r="B109" s="159" t="s">
        <v>196</v>
      </c>
      <c r="C109" s="159"/>
      <c r="D109" s="159"/>
      <c r="E109" s="159"/>
      <c r="F109" s="159"/>
      <c r="G109" s="159"/>
    </row>
    <row r="110" spans="1:7" x14ac:dyDescent="0.25">
      <c r="A110" s="125" t="s">
        <v>10</v>
      </c>
      <c r="B110" s="159" t="s">
        <v>374</v>
      </c>
      <c r="C110" s="159"/>
      <c r="D110" s="159"/>
      <c r="E110" s="159"/>
      <c r="F110" s="159"/>
      <c r="G110" s="159"/>
    </row>
    <row r="111" spans="1:7" ht="15" customHeight="1" x14ac:dyDescent="0.25">
      <c r="A111" s="125" t="s">
        <v>13</v>
      </c>
      <c r="B111" s="152" t="s">
        <v>342</v>
      </c>
      <c r="C111" s="153"/>
      <c r="D111" s="153"/>
      <c r="E111" s="153"/>
      <c r="F111" s="153"/>
      <c r="G111" s="154"/>
    </row>
    <row r="112" spans="1:7" ht="15" customHeight="1" x14ac:dyDescent="0.25">
      <c r="A112" s="125" t="s">
        <v>16</v>
      </c>
      <c r="B112" s="152" t="s">
        <v>377</v>
      </c>
      <c r="C112" s="153"/>
      <c r="D112" s="153"/>
      <c r="E112" s="153"/>
      <c r="F112" s="153"/>
      <c r="G112" s="154"/>
    </row>
    <row r="113" spans="1:5" x14ac:dyDescent="0.25">
      <c r="A113" s="3"/>
      <c r="B113" s="7"/>
      <c r="C113" s="9"/>
      <c r="D113" s="17"/>
      <c r="E113" s="52"/>
    </row>
    <row r="114" spans="1:5" x14ac:dyDescent="0.25">
      <c r="A114" s="3"/>
      <c r="B114" s="7"/>
      <c r="C114" s="9"/>
      <c r="D114" s="17"/>
      <c r="E114" s="52"/>
    </row>
    <row r="115" spans="1:5" x14ac:dyDescent="0.25">
      <c r="A115" s="3"/>
      <c r="B115" s="7"/>
      <c r="C115" s="9"/>
      <c r="D115" s="17"/>
      <c r="E115" s="52"/>
    </row>
    <row r="116" spans="1:5" x14ac:dyDescent="0.25">
      <c r="A116" s="3"/>
      <c r="B116" s="7"/>
      <c r="C116" s="9"/>
      <c r="D116" s="17"/>
      <c r="E116" s="52"/>
    </row>
    <row r="117" spans="1:5" x14ac:dyDescent="0.25">
      <c r="A117" s="3"/>
      <c r="B117" s="7"/>
      <c r="C117" s="9"/>
      <c r="D117" s="17"/>
      <c r="E117" s="52"/>
    </row>
    <row r="118" spans="1:5" x14ac:dyDescent="0.25">
      <c r="A118" s="3"/>
      <c r="B118" s="7"/>
      <c r="C118" s="9"/>
      <c r="D118" s="17"/>
      <c r="E118" s="52"/>
    </row>
    <row r="119" spans="1:5" x14ac:dyDescent="0.25">
      <c r="A119" s="3"/>
      <c r="B119" s="7"/>
      <c r="C119" s="9"/>
      <c r="D119" s="17"/>
      <c r="E119" s="52"/>
    </row>
    <row r="120" spans="1:5" x14ac:dyDescent="0.25">
      <c r="A120" s="3"/>
      <c r="B120" s="7"/>
      <c r="C120" s="9"/>
      <c r="D120" s="17"/>
      <c r="E120" s="52"/>
    </row>
    <row r="121" spans="1:5" x14ac:dyDescent="0.25">
      <c r="A121" s="3"/>
      <c r="B121" s="7"/>
      <c r="C121" s="9"/>
      <c r="D121" s="17"/>
      <c r="E121" s="52"/>
    </row>
    <row r="122" spans="1:5" x14ac:dyDescent="0.25">
      <c r="A122" s="3"/>
      <c r="B122" s="7"/>
      <c r="C122" s="9"/>
      <c r="D122" s="17"/>
      <c r="E122" s="52"/>
    </row>
    <row r="123" spans="1:5" x14ac:dyDescent="0.25">
      <c r="A123" s="3"/>
      <c r="B123" s="7"/>
      <c r="C123" s="9"/>
      <c r="D123" s="17"/>
      <c r="E123" s="52"/>
    </row>
    <row r="124" spans="1:5" x14ac:dyDescent="0.25">
      <c r="A124" s="3"/>
      <c r="B124" s="7"/>
      <c r="C124" s="9"/>
      <c r="D124" s="17"/>
      <c r="E124" s="52"/>
    </row>
    <row r="125" spans="1:5" x14ac:dyDescent="0.25">
      <c r="A125" s="3"/>
      <c r="B125" s="7"/>
      <c r="C125" s="9"/>
      <c r="D125" s="17"/>
      <c r="E125" s="52"/>
    </row>
    <row r="126" spans="1:5" x14ac:dyDescent="0.25">
      <c r="A126" s="3"/>
      <c r="B126" s="7"/>
      <c r="C126" s="9"/>
      <c r="D126" s="17"/>
      <c r="E126" s="52"/>
    </row>
    <row r="127" spans="1:5" x14ac:dyDescent="0.25">
      <c r="A127" s="3"/>
      <c r="B127" s="7"/>
      <c r="C127" s="9"/>
      <c r="D127" s="17"/>
      <c r="E127" s="52"/>
    </row>
    <row r="128" spans="1:5" x14ac:dyDescent="0.25">
      <c r="A128" s="3"/>
      <c r="B128" s="7"/>
      <c r="C128" s="9"/>
      <c r="D128" s="17"/>
      <c r="E128" s="52"/>
    </row>
    <row r="129" spans="1:5" x14ac:dyDescent="0.25">
      <c r="A129" s="3"/>
      <c r="B129" s="7"/>
      <c r="C129" s="9"/>
      <c r="D129" s="17"/>
      <c r="E129" s="52"/>
    </row>
    <row r="130" spans="1:5" x14ac:dyDescent="0.25">
      <c r="A130" s="3"/>
      <c r="B130" s="7"/>
      <c r="C130" s="9"/>
      <c r="D130" s="17"/>
      <c r="E130" s="52"/>
    </row>
    <row r="131" spans="1:5" x14ac:dyDescent="0.25">
      <c r="A131" s="3"/>
      <c r="B131" s="7"/>
      <c r="C131" s="9"/>
      <c r="D131" s="17"/>
      <c r="E131" s="52"/>
    </row>
    <row r="132" spans="1:5" x14ac:dyDescent="0.25">
      <c r="A132" s="3"/>
      <c r="B132" s="7"/>
      <c r="C132" s="9"/>
      <c r="D132" s="17"/>
      <c r="E132" s="52"/>
    </row>
    <row r="133" spans="1:5" x14ac:dyDescent="0.25">
      <c r="A133" s="3"/>
      <c r="B133" s="7"/>
      <c r="C133" s="9"/>
      <c r="D133" s="17"/>
      <c r="E133" s="52"/>
    </row>
    <row r="134" spans="1:5" x14ac:dyDescent="0.25">
      <c r="A134" s="3"/>
      <c r="B134" s="7"/>
      <c r="C134" s="9"/>
      <c r="D134" s="17"/>
      <c r="E134" s="52"/>
    </row>
    <row r="135" spans="1:5" x14ac:dyDescent="0.25">
      <c r="A135" s="3"/>
      <c r="B135" s="7"/>
      <c r="C135" s="9"/>
      <c r="D135" s="17"/>
      <c r="E135" s="52"/>
    </row>
    <row r="136" spans="1:5" x14ac:dyDescent="0.25">
      <c r="A136" s="3"/>
      <c r="B136" s="7"/>
      <c r="C136" s="9"/>
      <c r="D136" s="17"/>
      <c r="E136" s="52"/>
    </row>
    <row r="137" spans="1:5" x14ac:dyDescent="0.25">
      <c r="A137" s="3"/>
      <c r="B137" s="7"/>
      <c r="C137" s="9"/>
      <c r="D137" s="17"/>
      <c r="E137" s="52"/>
    </row>
    <row r="138" spans="1:5" x14ac:dyDescent="0.25">
      <c r="A138" s="3"/>
      <c r="B138" s="7"/>
      <c r="C138" s="9"/>
      <c r="D138" s="17"/>
      <c r="E138" s="52"/>
    </row>
    <row r="139" spans="1:5" x14ac:dyDescent="0.25">
      <c r="A139" s="3"/>
      <c r="B139" s="7"/>
      <c r="C139" s="9"/>
      <c r="D139" s="17"/>
      <c r="E139" s="52"/>
    </row>
    <row r="140" spans="1:5" x14ac:dyDescent="0.25">
      <c r="A140" s="3"/>
      <c r="B140" s="7"/>
      <c r="C140" s="9"/>
      <c r="D140" s="17"/>
      <c r="E140" s="52"/>
    </row>
    <row r="141" spans="1:5" x14ac:dyDescent="0.25">
      <c r="A141" s="3"/>
      <c r="B141" s="7"/>
      <c r="C141" s="9"/>
      <c r="D141" s="17"/>
      <c r="E141" s="52"/>
    </row>
    <row r="142" spans="1:5" x14ac:dyDescent="0.25">
      <c r="A142" s="3"/>
      <c r="B142" s="7"/>
      <c r="C142" s="9"/>
      <c r="D142" s="17"/>
      <c r="E142" s="52"/>
    </row>
    <row r="143" spans="1:5" x14ac:dyDescent="0.25">
      <c r="A143" s="3"/>
      <c r="B143" s="7"/>
      <c r="C143" s="9"/>
      <c r="D143" s="17"/>
      <c r="E143" s="52"/>
    </row>
    <row r="144" spans="1:5" x14ac:dyDescent="0.25">
      <c r="A144" s="3"/>
      <c r="B144" s="7"/>
      <c r="C144" s="9"/>
      <c r="D144" s="17"/>
      <c r="E144" s="52"/>
    </row>
    <row r="145" spans="1:5" x14ac:dyDescent="0.25">
      <c r="A145" s="3"/>
      <c r="B145" s="7"/>
      <c r="C145" s="9"/>
      <c r="D145" s="17"/>
      <c r="E145" s="52"/>
    </row>
    <row r="146" spans="1:5" x14ac:dyDescent="0.25">
      <c r="A146" s="3"/>
      <c r="B146" s="7"/>
      <c r="C146" s="9"/>
      <c r="D146" s="17"/>
      <c r="E146" s="52"/>
    </row>
    <row r="147" spans="1:5" x14ac:dyDescent="0.25">
      <c r="A147" s="3"/>
      <c r="B147" s="7"/>
      <c r="C147" s="9"/>
      <c r="D147" s="17"/>
      <c r="E147" s="52"/>
    </row>
    <row r="148" spans="1:5" x14ac:dyDescent="0.25">
      <c r="A148" s="3"/>
      <c r="B148" s="7"/>
      <c r="C148" s="9"/>
      <c r="D148" s="17"/>
      <c r="E148" s="52"/>
    </row>
    <row r="149" spans="1:5" x14ac:dyDescent="0.25">
      <c r="A149" s="3"/>
      <c r="B149" s="7"/>
      <c r="C149" s="9"/>
      <c r="D149" s="17"/>
      <c r="E149" s="52"/>
    </row>
    <row r="150" spans="1:5" x14ac:dyDescent="0.25">
      <c r="A150" s="3"/>
      <c r="B150" s="7"/>
      <c r="C150" s="9"/>
      <c r="D150" s="17"/>
      <c r="E150" s="52"/>
    </row>
    <row r="151" spans="1:5" x14ac:dyDescent="0.25">
      <c r="A151" s="3"/>
      <c r="B151" s="7"/>
      <c r="C151" s="9"/>
      <c r="D151" s="17"/>
      <c r="E151" s="52"/>
    </row>
    <row r="152" spans="1:5" x14ac:dyDescent="0.25">
      <c r="A152" s="3"/>
      <c r="B152" s="7"/>
      <c r="C152" s="9"/>
      <c r="D152" s="17"/>
      <c r="E152" s="52"/>
    </row>
    <row r="153" spans="1:5" x14ac:dyDescent="0.25">
      <c r="A153" s="3"/>
      <c r="B153" s="7"/>
      <c r="C153" s="9"/>
      <c r="D153" s="17"/>
      <c r="E153" s="52"/>
    </row>
    <row r="154" spans="1:5" x14ac:dyDescent="0.25">
      <c r="A154" s="3"/>
      <c r="B154" s="7"/>
      <c r="C154" s="9"/>
      <c r="D154" s="17"/>
      <c r="E154" s="52"/>
    </row>
    <row r="155" spans="1:5" x14ac:dyDescent="0.25">
      <c r="A155" s="3"/>
      <c r="B155" s="7"/>
      <c r="C155" s="9"/>
      <c r="D155" s="17"/>
      <c r="E155" s="52"/>
    </row>
    <row r="156" spans="1:5" x14ac:dyDescent="0.25">
      <c r="A156" s="3"/>
      <c r="B156" s="7"/>
      <c r="C156" s="9"/>
      <c r="D156" s="17"/>
      <c r="E156" s="52"/>
    </row>
    <row r="157" spans="1:5" x14ac:dyDescent="0.25">
      <c r="A157" s="3"/>
      <c r="B157" s="7"/>
      <c r="C157" s="9"/>
      <c r="D157" s="17"/>
      <c r="E157" s="52"/>
    </row>
    <row r="158" spans="1:5" x14ac:dyDescent="0.25">
      <c r="A158" s="3"/>
      <c r="B158" s="7"/>
      <c r="C158" s="9"/>
      <c r="D158" s="17"/>
      <c r="E158" s="52"/>
    </row>
    <row r="159" spans="1:5" x14ac:dyDescent="0.25">
      <c r="A159" s="3"/>
      <c r="B159" s="7"/>
      <c r="C159" s="9"/>
      <c r="D159" s="17"/>
      <c r="E159" s="52"/>
    </row>
    <row r="160" spans="1:5" x14ac:dyDescent="0.25">
      <c r="A160" s="3"/>
      <c r="B160" s="7"/>
      <c r="C160" s="9"/>
      <c r="D160" s="17"/>
      <c r="E160" s="52"/>
    </row>
    <row r="161" spans="1:5" x14ac:dyDescent="0.25">
      <c r="A161" s="3"/>
      <c r="B161" s="7"/>
      <c r="C161" s="9"/>
      <c r="D161" s="17"/>
      <c r="E161" s="52"/>
    </row>
    <row r="162" spans="1:5" x14ac:dyDescent="0.25">
      <c r="A162" s="3"/>
      <c r="B162" s="7"/>
      <c r="C162" s="9"/>
      <c r="D162" s="17"/>
      <c r="E162" s="52"/>
    </row>
    <row r="163" spans="1:5" x14ac:dyDescent="0.25">
      <c r="A163" s="3"/>
      <c r="B163" s="7"/>
      <c r="C163" s="9"/>
      <c r="D163" s="17"/>
      <c r="E163" s="52"/>
    </row>
    <row r="164" spans="1:5" x14ac:dyDescent="0.25">
      <c r="A164" s="3"/>
      <c r="B164" s="7"/>
      <c r="C164" s="9"/>
      <c r="D164" s="17"/>
      <c r="E164" s="52"/>
    </row>
    <row r="165" spans="1:5" x14ac:dyDescent="0.25">
      <c r="A165" s="3"/>
      <c r="B165" s="7"/>
      <c r="C165" s="9"/>
      <c r="D165" s="17"/>
      <c r="E165" s="52"/>
    </row>
    <row r="166" spans="1:5" x14ac:dyDescent="0.25">
      <c r="A166" s="3"/>
      <c r="B166" s="7"/>
      <c r="C166" s="9"/>
      <c r="D166" s="17"/>
      <c r="E166" s="52"/>
    </row>
    <row r="167" spans="1:5" x14ac:dyDescent="0.25">
      <c r="A167" s="3"/>
      <c r="B167" s="7"/>
      <c r="C167" s="9"/>
      <c r="D167" s="17"/>
      <c r="E167" s="52"/>
    </row>
    <row r="168" spans="1:5" x14ac:dyDescent="0.25">
      <c r="A168" s="3"/>
      <c r="B168" s="7"/>
      <c r="C168" s="9"/>
      <c r="D168" s="17"/>
      <c r="E168" s="52"/>
    </row>
    <row r="169" spans="1:5" x14ac:dyDescent="0.25">
      <c r="A169" s="3"/>
      <c r="B169" s="7"/>
      <c r="C169" s="9"/>
      <c r="D169" s="17"/>
      <c r="E169" s="52"/>
    </row>
    <row r="170" spans="1:5" x14ac:dyDescent="0.25">
      <c r="A170" s="3"/>
      <c r="B170" s="7"/>
      <c r="C170" s="9"/>
      <c r="D170" s="17"/>
      <c r="E170" s="52"/>
    </row>
    <row r="171" spans="1:5" x14ac:dyDescent="0.25">
      <c r="A171" s="3"/>
      <c r="B171" s="7"/>
      <c r="C171" s="9"/>
      <c r="D171" s="17"/>
      <c r="E171" s="52"/>
    </row>
    <row r="172" spans="1:5" x14ac:dyDescent="0.25">
      <c r="A172" s="3"/>
      <c r="B172" s="7"/>
      <c r="C172" s="9"/>
      <c r="D172" s="17"/>
      <c r="E172" s="52"/>
    </row>
    <row r="173" spans="1:5" x14ac:dyDescent="0.25">
      <c r="A173" s="3"/>
      <c r="B173" s="7"/>
      <c r="C173" s="9"/>
      <c r="D173" s="18"/>
      <c r="E173" s="53"/>
    </row>
    <row r="174" spans="1:5" x14ac:dyDescent="0.25">
      <c r="A174" s="3"/>
      <c r="B174" s="7"/>
      <c r="C174" s="9"/>
      <c r="D174" s="18"/>
      <c r="E174" s="53"/>
    </row>
    <row r="175" spans="1:5" x14ac:dyDescent="0.25">
      <c r="A175" s="3"/>
      <c r="B175" s="7"/>
      <c r="C175" s="9"/>
      <c r="D175" s="18"/>
      <c r="E175" s="53"/>
    </row>
    <row r="176" spans="1:5" x14ac:dyDescent="0.25">
      <c r="A176" s="3"/>
      <c r="B176" s="7"/>
      <c r="C176" s="9"/>
      <c r="D176" s="18"/>
      <c r="E176" s="53"/>
    </row>
    <row r="177" spans="1:5" x14ac:dyDescent="0.25">
      <c r="A177" s="3"/>
      <c r="B177" s="7"/>
      <c r="C177" s="9"/>
      <c r="D177" s="18"/>
      <c r="E177" s="53"/>
    </row>
    <row r="178" spans="1:5" x14ac:dyDescent="0.25">
      <c r="A178" s="3"/>
      <c r="B178" s="7"/>
      <c r="C178" s="9"/>
      <c r="D178" s="18"/>
      <c r="E178" s="53"/>
    </row>
    <row r="179" spans="1:5" x14ac:dyDescent="0.25">
      <c r="A179" s="3"/>
      <c r="B179" s="7"/>
      <c r="C179" s="9"/>
      <c r="D179" s="18"/>
      <c r="E179" s="53"/>
    </row>
    <row r="180" spans="1:5" x14ac:dyDescent="0.25">
      <c r="A180" s="3"/>
      <c r="B180" s="7"/>
      <c r="C180" s="9"/>
      <c r="D180" s="18"/>
      <c r="E180" s="53"/>
    </row>
    <row r="181" spans="1:5" x14ac:dyDescent="0.25">
      <c r="A181" s="3"/>
      <c r="B181" s="7"/>
      <c r="C181" s="9"/>
      <c r="D181" s="18"/>
      <c r="E181" s="53"/>
    </row>
    <row r="182" spans="1:5" x14ac:dyDescent="0.25">
      <c r="A182" s="3"/>
      <c r="B182" s="7"/>
      <c r="C182" s="9"/>
      <c r="D182" s="18"/>
      <c r="E182" s="53"/>
    </row>
    <row r="183" spans="1:5" x14ac:dyDescent="0.25">
      <c r="A183" s="3"/>
      <c r="B183" s="7"/>
      <c r="C183" s="9"/>
      <c r="D183" s="18"/>
      <c r="E183" s="53"/>
    </row>
    <row r="184" spans="1:5" x14ac:dyDescent="0.25">
      <c r="A184" s="3"/>
      <c r="B184" s="7"/>
      <c r="C184" s="9"/>
      <c r="D184" s="18"/>
      <c r="E184" s="53"/>
    </row>
    <row r="185" spans="1:5" x14ac:dyDescent="0.25">
      <c r="A185" s="3"/>
      <c r="B185" s="7"/>
      <c r="C185" s="9"/>
      <c r="D185" s="18"/>
      <c r="E185" s="53"/>
    </row>
    <row r="186" spans="1:5" x14ac:dyDescent="0.25">
      <c r="A186" s="3"/>
      <c r="B186" s="7"/>
      <c r="C186" s="9"/>
      <c r="D186" s="18"/>
      <c r="E186" s="53"/>
    </row>
    <row r="187" spans="1:5" x14ac:dyDescent="0.25">
      <c r="A187" s="3"/>
      <c r="B187" s="7"/>
      <c r="C187" s="9"/>
      <c r="D187" s="18"/>
      <c r="E187" s="53"/>
    </row>
    <row r="188" spans="1:5" x14ac:dyDescent="0.25">
      <c r="A188" s="3"/>
      <c r="B188" s="7"/>
      <c r="C188" s="9"/>
      <c r="D188" s="18"/>
      <c r="E188" s="53"/>
    </row>
    <row r="189" spans="1:5" x14ac:dyDescent="0.25">
      <c r="A189" s="3"/>
      <c r="B189" s="7"/>
      <c r="C189" s="9"/>
      <c r="D189" s="18"/>
      <c r="E189" s="53"/>
    </row>
    <row r="190" spans="1:5" x14ac:dyDescent="0.25">
      <c r="A190" s="3"/>
      <c r="B190" s="7"/>
      <c r="C190" s="9"/>
      <c r="D190" s="18"/>
      <c r="E190" s="53"/>
    </row>
    <row r="191" spans="1:5" x14ac:dyDescent="0.25">
      <c r="A191" s="3"/>
      <c r="B191" s="7"/>
      <c r="C191" s="9"/>
      <c r="D191" s="18"/>
      <c r="E191" s="53"/>
    </row>
    <row r="192" spans="1:5" x14ac:dyDescent="0.25">
      <c r="A192" s="3"/>
      <c r="B192" s="7"/>
      <c r="C192" s="9"/>
      <c r="D192" s="18"/>
      <c r="E192" s="53"/>
    </row>
    <row r="193" spans="1:5" x14ac:dyDescent="0.25">
      <c r="A193" s="3"/>
      <c r="B193" s="7"/>
      <c r="C193" s="10"/>
      <c r="D193" s="18"/>
      <c r="E193" s="53"/>
    </row>
    <row r="194" spans="1:5" x14ac:dyDescent="0.25">
      <c r="A194" s="3"/>
      <c r="B194" s="7"/>
      <c r="C194" s="10"/>
      <c r="D194" s="18"/>
      <c r="E194" s="53"/>
    </row>
    <row r="195" spans="1:5" x14ac:dyDescent="0.25">
      <c r="A195" s="3"/>
      <c r="B195" s="7"/>
      <c r="C195" s="10"/>
      <c r="D195" s="18"/>
      <c r="E195" s="53"/>
    </row>
    <row r="196" spans="1:5" x14ac:dyDescent="0.25">
      <c r="A196" s="3"/>
      <c r="B196" s="7"/>
      <c r="C196" s="10"/>
      <c r="D196" s="18"/>
      <c r="E196" s="53"/>
    </row>
    <row r="197" spans="1:5" x14ac:dyDescent="0.25">
      <c r="A197" s="3"/>
      <c r="B197" s="7"/>
      <c r="C197" s="10"/>
    </row>
    <row r="198" spans="1:5" x14ac:dyDescent="0.25">
      <c r="A198" s="3"/>
      <c r="B198" s="7"/>
      <c r="C198" s="10"/>
    </row>
    <row r="199" spans="1:5" x14ac:dyDescent="0.25">
      <c r="A199" s="3"/>
      <c r="B199" s="7"/>
      <c r="C199" s="10"/>
    </row>
    <row r="200" spans="1:5" x14ac:dyDescent="0.25">
      <c r="A200" s="3"/>
      <c r="B200" s="7"/>
      <c r="C200" s="10"/>
    </row>
    <row r="201" spans="1:5" x14ac:dyDescent="0.25">
      <c r="A201" s="3"/>
    </row>
  </sheetData>
  <mergeCells count="14">
    <mergeCell ref="B112:G112"/>
    <mergeCell ref="A1:G1"/>
    <mergeCell ref="A2:G2"/>
    <mergeCell ref="A104:G104"/>
    <mergeCell ref="B105:G105"/>
    <mergeCell ref="B106:G106"/>
    <mergeCell ref="A99:E99"/>
    <mergeCell ref="A100:E100"/>
    <mergeCell ref="A101:E101"/>
    <mergeCell ref="B111:G111"/>
    <mergeCell ref="B107:G107"/>
    <mergeCell ref="B108:G108"/>
    <mergeCell ref="B109:G109"/>
    <mergeCell ref="B110:G110"/>
  </mergeCells>
  <printOptions horizontalCentered="1"/>
  <pageMargins left="0.23622047244094491" right="0.23622047244094491" top="0.74803149606299213" bottom="0.74803149606299213" header="0.31496062992125984" footer="0.31496062992125984"/>
  <pageSetup paperSize="9" scale="82" fitToHeight="50" orientation="landscape" r:id="rId1"/>
  <rowBreaks count="4" manualBreakCount="4">
    <brk id="16" max="8" man="1"/>
    <brk id="44" max="8" man="1"/>
    <brk id="78" max="8" man="1"/>
    <brk id="11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8"/>
  <sheetViews>
    <sheetView zoomScale="115" zoomScaleNormal="115" workbookViewId="0">
      <selection activeCell="D1" sqref="D1"/>
    </sheetView>
  </sheetViews>
  <sheetFormatPr defaultRowHeight="15" x14ac:dyDescent="0.25"/>
  <cols>
    <col min="1" max="1" width="9.85546875" customWidth="1"/>
    <col min="2" max="2" width="56" customWidth="1"/>
    <col min="3" max="3" width="13.42578125" customWidth="1"/>
    <col min="4" max="4" width="13.5703125" bestFit="1" customWidth="1"/>
    <col min="5" max="5" width="73.28515625" customWidth="1"/>
  </cols>
  <sheetData>
    <row r="1" spans="1:5" ht="31.5" x14ac:dyDescent="0.25">
      <c r="A1" s="92" t="s">
        <v>262</v>
      </c>
      <c r="B1" s="61" t="s">
        <v>263</v>
      </c>
      <c r="C1" s="61" t="s">
        <v>264</v>
      </c>
      <c r="D1" s="61" t="s">
        <v>387</v>
      </c>
      <c r="E1" s="92" t="s">
        <v>265</v>
      </c>
    </row>
    <row r="2" spans="1:5" ht="15.75" x14ac:dyDescent="0.25">
      <c r="A2" s="96" t="s">
        <v>266</v>
      </c>
      <c r="B2" s="97"/>
      <c r="C2" s="98"/>
      <c r="D2" s="99"/>
      <c r="E2" s="100"/>
    </row>
    <row r="3" spans="1:5" ht="54.95" customHeight="1" x14ac:dyDescent="0.25">
      <c r="A3" s="93" t="s">
        <v>4</v>
      </c>
      <c r="B3" s="48" t="s">
        <v>267</v>
      </c>
      <c r="C3" s="94" t="s">
        <v>5</v>
      </c>
      <c r="D3" s="95">
        <v>3800</v>
      </c>
      <c r="E3" s="169" t="s">
        <v>268</v>
      </c>
    </row>
    <row r="4" spans="1:5" ht="54.95" customHeight="1" x14ac:dyDescent="0.25">
      <c r="A4" s="32" t="s">
        <v>6</v>
      </c>
      <c r="B4" s="33" t="s">
        <v>269</v>
      </c>
      <c r="C4" s="34" t="s">
        <v>5</v>
      </c>
      <c r="D4" s="141">
        <v>16300</v>
      </c>
      <c r="E4" s="168"/>
    </row>
    <row r="5" spans="1:5" ht="60" x14ac:dyDescent="0.25">
      <c r="A5" s="32" t="s">
        <v>7</v>
      </c>
      <c r="B5" s="33" t="s">
        <v>270</v>
      </c>
      <c r="C5" s="34" t="s">
        <v>5</v>
      </c>
      <c r="D5" s="141">
        <v>1900</v>
      </c>
      <c r="E5" s="33" t="s">
        <v>271</v>
      </c>
    </row>
    <row r="6" spans="1:5" ht="30" x14ac:dyDescent="0.25">
      <c r="A6" s="32" t="s">
        <v>8</v>
      </c>
      <c r="B6" s="33" t="s">
        <v>272</v>
      </c>
      <c r="C6" s="34" t="s">
        <v>5</v>
      </c>
      <c r="D6" s="141">
        <v>4800</v>
      </c>
      <c r="E6" s="167" t="s">
        <v>273</v>
      </c>
    </row>
    <row r="7" spans="1:5" ht="30" customHeight="1" x14ac:dyDescent="0.25">
      <c r="A7" s="32" t="s">
        <v>9</v>
      </c>
      <c r="B7" s="33" t="s">
        <v>274</v>
      </c>
      <c r="C7" s="34" t="s">
        <v>5</v>
      </c>
      <c r="D7" s="141">
        <v>9600</v>
      </c>
      <c r="E7" s="169"/>
    </row>
    <row r="8" spans="1:5" ht="20.100000000000001" customHeight="1" x14ac:dyDescent="0.25">
      <c r="A8" s="32" t="s">
        <v>10</v>
      </c>
      <c r="B8" s="33" t="s">
        <v>275</v>
      </c>
      <c r="C8" s="34" t="s">
        <v>5</v>
      </c>
      <c r="D8" s="141">
        <v>5400</v>
      </c>
      <c r="E8" s="169"/>
    </row>
    <row r="9" spans="1:5" ht="20.100000000000001" customHeight="1" x14ac:dyDescent="0.25">
      <c r="A9" s="32" t="s">
        <v>13</v>
      </c>
      <c r="B9" s="33" t="s">
        <v>276</v>
      </c>
      <c r="C9" s="34" t="s">
        <v>5</v>
      </c>
      <c r="D9" s="141">
        <v>4600</v>
      </c>
      <c r="E9" s="169"/>
    </row>
    <row r="10" spans="1:5" ht="20.100000000000001" customHeight="1" x14ac:dyDescent="0.25">
      <c r="A10" s="32" t="s">
        <v>16</v>
      </c>
      <c r="B10" s="33" t="s">
        <v>277</v>
      </c>
      <c r="C10" s="34" t="s">
        <v>5</v>
      </c>
      <c r="D10" s="141">
        <v>6400</v>
      </c>
      <c r="E10" s="169"/>
    </row>
    <row r="11" spans="1:5" ht="20.100000000000001" customHeight="1" x14ac:dyDescent="0.25">
      <c r="A11" s="32" t="s">
        <v>18</v>
      </c>
      <c r="B11" s="33" t="s">
        <v>278</v>
      </c>
      <c r="C11" s="34" t="s">
        <v>5</v>
      </c>
      <c r="D11" s="141">
        <v>8600</v>
      </c>
      <c r="E11" s="169"/>
    </row>
    <row r="12" spans="1:5" ht="20.100000000000001" customHeight="1" x14ac:dyDescent="0.25">
      <c r="A12" s="32" t="s">
        <v>19</v>
      </c>
      <c r="B12" s="33" t="s">
        <v>279</v>
      </c>
      <c r="C12" s="34" t="s">
        <v>5</v>
      </c>
      <c r="D12" s="141">
        <v>11000</v>
      </c>
      <c r="E12" s="169"/>
    </row>
    <row r="13" spans="1:5" ht="20.100000000000001" customHeight="1" x14ac:dyDescent="0.25">
      <c r="A13" s="32" t="s">
        <v>22</v>
      </c>
      <c r="B13" s="33" t="s">
        <v>280</v>
      </c>
      <c r="C13" s="34" t="s">
        <v>5</v>
      </c>
      <c r="D13" s="141">
        <v>17000</v>
      </c>
      <c r="E13" s="169"/>
    </row>
    <row r="14" spans="1:5" ht="20.100000000000001" customHeight="1" x14ac:dyDescent="0.25">
      <c r="A14" s="32" t="s">
        <v>24</v>
      </c>
      <c r="B14" s="33" t="s">
        <v>281</v>
      </c>
      <c r="C14" s="34" t="s">
        <v>5</v>
      </c>
      <c r="D14" s="141">
        <v>3000</v>
      </c>
      <c r="E14" s="169"/>
    </row>
    <row r="15" spans="1:5" ht="20.100000000000001" customHeight="1" x14ac:dyDescent="0.25">
      <c r="A15" s="32" t="s">
        <v>27</v>
      </c>
      <c r="B15" s="33" t="s">
        <v>282</v>
      </c>
      <c r="C15" s="34" t="s">
        <v>5</v>
      </c>
      <c r="D15" s="141">
        <v>4000</v>
      </c>
      <c r="E15" s="169"/>
    </row>
    <row r="16" spans="1:5" ht="20.100000000000001" customHeight="1" x14ac:dyDescent="0.25">
      <c r="A16" s="32" t="s">
        <v>29</v>
      </c>
      <c r="B16" s="33" t="s">
        <v>283</v>
      </c>
      <c r="C16" s="34" t="s">
        <v>5</v>
      </c>
      <c r="D16" s="141">
        <v>5200</v>
      </c>
      <c r="E16" s="168"/>
    </row>
    <row r="17" spans="1:5" ht="60" x14ac:dyDescent="0.25">
      <c r="A17" s="32" t="s">
        <v>31</v>
      </c>
      <c r="B17" s="33" t="s">
        <v>284</v>
      </c>
      <c r="C17" s="34" t="s">
        <v>5</v>
      </c>
      <c r="D17" s="141">
        <v>1400</v>
      </c>
      <c r="E17" s="33" t="s">
        <v>285</v>
      </c>
    </row>
    <row r="18" spans="1:5" ht="45" x14ac:dyDescent="0.25">
      <c r="A18" s="32" t="s">
        <v>33</v>
      </c>
      <c r="B18" s="33" t="s">
        <v>286</v>
      </c>
      <c r="C18" s="34" t="s">
        <v>5</v>
      </c>
      <c r="D18" s="141">
        <v>1100</v>
      </c>
      <c r="E18" s="33" t="s">
        <v>287</v>
      </c>
    </row>
    <row r="19" spans="1:5" ht="68.25" customHeight="1" x14ac:dyDescent="0.25">
      <c r="A19" s="32" t="s">
        <v>35</v>
      </c>
      <c r="B19" s="33" t="s">
        <v>288</v>
      </c>
      <c r="C19" s="34" t="s">
        <v>5</v>
      </c>
      <c r="D19" s="141">
        <v>11700</v>
      </c>
      <c r="E19" s="33" t="s">
        <v>289</v>
      </c>
    </row>
    <row r="20" spans="1:5" ht="75" x14ac:dyDescent="0.25">
      <c r="A20" s="101" t="s">
        <v>37</v>
      </c>
      <c r="B20" s="47" t="s">
        <v>290</v>
      </c>
      <c r="C20" s="102" t="s">
        <v>5</v>
      </c>
      <c r="D20" s="103">
        <v>2300</v>
      </c>
      <c r="E20" s="47" t="s">
        <v>291</v>
      </c>
    </row>
    <row r="21" spans="1:5" ht="15.75" x14ac:dyDescent="0.25">
      <c r="A21" s="96" t="s">
        <v>292</v>
      </c>
      <c r="B21" s="104"/>
      <c r="C21" s="105"/>
      <c r="D21" s="106"/>
      <c r="E21" s="107"/>
    </row>
    <row r="22" spans="1:5" ht="30" customHeight="1" x14ac:dyDescent="0.25">
      <c r="A22" s="93" t="s">
        <v>38</v>
      </c>
      <c r="B22" s="48" t="s">
        <v>293</v>
      </c>
      <c r="C22" s="94" t="s">
        <v>5</v>
      </c>
      <c r="D22" s="95">
        <v>7000</v>
      </c>
      <c r="E22" s="169" t="s">
        <v>294</v>
      </c>
    </row>
    <row r="23" spans="1:5" ht="30" customHeight="1" x14ac:dyDescent="0.25">
      <c r="A23" s="32" t="s">
        <v>40</v>
      </c>
      <c r="B23" s="33" t="s">
        <v>295</v>
      </c>
      <c r="C23" s="34" t="s">
        <v>296</v>
      </c>
      <c r="D23" s="141">
        <v>730000</v>
      </c>
      <c r="E23" s="169"/>
    </row>
    <row r="24" spans="1:5" ht="30" customHeight="1" x14ac:dyDescent="0.25">
      <c r="A24" s="32" t="s">
        <v>83</v>
      </c>
      <c r="B24" s="33" t="s">
        <v>297</v>
      </c>
      <c r="C24" s="34" t="s">
        <v>5</v>
      </c>
      <c r="D24" s="141">
        <v>49000</v>
      </c>
      <c r="E24" s="168"/>
    </row>
    <row r="25" spans="1:5" ht="45" x14ac:dyDescent="0.25">
      <c r="A25" s="101" t="s">
        <v>84</v>
      </c>
      <c r="B25" s="47" t="s">
        <v>298</v>
      </c>
      <c r="C25" s="102" t="s">
        <v>5</v>
      </c>
      <c r="D25" s="103">
        <v>1200</v>
      </c>
      <c r="E25" s="47" t="s">
        <v>299</v>
      </c>
    </row>
    <row r="26" spans="1:5" ht="15.75" x14ac:dyDescent="0.25">
      <c r="A26" s="96" t="s">
        <v>300</v>
      </c>
      <c r="B26" s="104"/>
      <c r="C26" s="105"/>
      <c r="D26" s="106"/>
      <c r="E26" s="107"/>
    </row>
    <row r="27" spans="1:5" x14ac:dyDescent="0.25">
      <c r="A27" s="93" t="s">
        <v>44</v>
      </c>
      <c r="B27" s="48" t="s">
        <v>301</v>
      </c>
      <c r="C27" s="94" t="s">
        <v>64</v>
      </c>
      <c r="D27" s="95">
        <v>1860</v>
      </c>
      <c r="E27" s="169" t="s">
        <v>302</v>
      </c>
    </row>
    <row r="28" spans="1:5" x14ac:dyDescent="0.25">
      <c r="A28" s="32" t="s">
        <v>46</v>
      </c>
      <c r="B28" s="33" t="s">
        <v>303</v>
      </c>
      <c r="C28" s="34" t="s">
        <v>64</v>
      </c>
      <c r="D28" s="141">
        <v>1860</v>
      </c>
      <c r="E28" s="168"/>
    </row>
    <row r="29" spans="1:5" ht="75" x14ac:dyDescent="0.25">
      <c r="A29" s="32" t="s">
        <v>48</v>
      </c>
      <c r="B29" s="33" t="s">
        <v>304</v>
      </c>
      <c r="C29" s="34" t="s">
        <v>5</v>
      </c>
      <c r="D29" s="141">
        <v>7400</v>
      </c>
      <c r="E29" s="33" t="s">
        <v>305</v>
      </c>
    </row>
    <row r="30" spans="1:5" ht="20.100000000000001" customHeight="1" x14ac:dyDescent="0.25">
      <c r="A30" s="32" t="s">
        <v>85</v>
      </c>
      <c r="B30" s="33" t="s">
        <v>306</v>
      </c>
      <c r="C30" s="34" t="s">
        <v>307</v>
      </c>
      <c r="D30" s="141">
        <v>5860</v>
      </c>
      <c r="E30" s="167" t="s">
        <v>308</v>
      </c>
    </row>
    <row r="31" spans="1:5" ht="20.100000000000001" customHeight="1" x14ac:dyDescent="0.25">
      <c r="A31" s="32" t="s">
        <v>86</v>
      </c>
      <c r="B31" s="33" t="s">
        <v>309</v>
      </c>
      <c r="C31" s="34" t="s">
        <v>307</v>
      </c>
      <c r="D31" s="141">
        <v>6830</v>
      </c>
      <c r="E31" s="169"/>
    </row>
    <row r="32" spans="1:5" ht="20.100000000000001" customHeight="1" x14ac:dyDescent="0.25">
      <c r="A32" s="32" t="s">
        <v>53</v>
      </c>
      <c r="B32" s="33" t="s">
        <v>310</v>
      </c>
      <c r="C32" s="34" t="s">
        <v>307</v>
      </c>
      <c r="D32" s="141">
        <v>6830</v>
      </c>
      <c r="E32" s="168"/>
    </row>
    <row r="33" spans="1:5" ht="45" x14ac:dyDescent="0.25">
      <c r="A33" s="32" t="s">
        <v>55</v>
      </c>
      <c r="B33" s="33" t="s">
        <v>311</v>
      </c>
      <c r="C33" s="34" t="s">
        <v>307</v>
      </c>
      <c r="D33" s="141">
        <v>2410</v>
      </c>
      <c r="E33" s="35" t="s">
        <v>312</v>
      </c>
    </row>
    <row r="34" spans="1:5" ht="45" x14ac:dyDescent="0.25">
      <c r="A34" s="101" t="s">
        <v>56</v>
      </c>
      <c r="B34" s="47" t="s">
        <v>313</v>
      </c>
      <c r="C34" s="102" t="s">
        <v>307</v>
      </c>
      <c r="D34" s="103">
        <v>2000</v>
      </c>
      <c r="E34" s="35" t="s">
        <v>314</v>
      </c>
    </row>
    <row r="35" spans="1:5" ht="15.75" x14ac:dyDescent="0.25">
      <c r="A35" s="96" t="s">
        <v>315</v>
      </c>
      <c r="B35" s="104"/>
      <c r="C35" s="105"/>
      <c r="D35" s="106"/>
      <c r="E35" s="108"/>
    </row>
    <row r="36" spans="1:5" ht="39.950000000000003" customHeight="1" x14ac:dyDescent="0.25">
      <c r="A36" s="93" t="s">
        <v>58</v>
      </c>
      <c r="B36" s="48" t="s">
        <v>316</v>
      </c>
      <c r="C36" s="94" t="s">
        <v>64</v>
      </c>
      <c r="D36" s="95">
        <v>600</v>
      </c>
      <c r="E36" s="169" t="s">
        <v>317</v>
      </c>
    </row>
    <row r="37" spans="1:5" ht="39.75" customHeight="1" x14ac:dyDescent="0.25">
      <c r="A37" s="32" t="s">
        <v>59</v>
      </c>
      <c r="B37" s="33" t="s">
        <v>318</v>
      </c>
      <c r="C37" s="34" t="s">
        <v>64</v>
      </c>
      <c r="D37" s="141">
        <v>1200</v>
      </c>
      <c r="E37" s="168"/>
    </row>
    <row r="38" spans="1:5" ht="75" x14ac:dyDescent="0.25">
      <c r="A38" s="32" t="s">
        <v>91</v>
      </c>
      <c r="B38" s="33" t="s">
        <v>319</v>
      </c>
      <c r="C38" s="34" t="s">
        <v>5</v>
      </c>
      <c r="D38" s="141">
        <v>8000</v>
      </c>
      <c r="E38" s="35" t="s">
        <v>320</v>
      </c>
    </row>
    <row r="39" spans="1:5" ht="75" x14ac:dyDescent="0.25">
      <c r="A39" s="32" t="s">
        <v>61</v>
      </c>
      <c r="B39" s="33" t="s">
        <v>321</v>
      </c>
      <c r="C39" s="34" t="s">
        <v>64</v>
      </c>
      <c r="D39" s="141">
        <v>4000</v>
      </c>
      <c r="E39" s="35" t="s">
        <v>322</v>
      </c>
    </row>
    <row r="40" spans="1:5" ht="60" x14ac:dyDescent="0.25">
      <c r="A40" s="32" t="s">
        <v>62</v>
      </c>
      <c r="B40" s="33" t="s">
        <v>323</v>
      </c>
      <c r="C40" s="34" t="s">
        <v>64</v>
      </c>
      <c r="D40" s="141">
        <v>2000</v>
      </c>
      <c r="E40" s="35" t="s">
        <v>324</v>
      </c>
    </row>
    <row r="41" spans="1:5" ht="45" x14ac:dyDescent="0.25">
      <c r="A41" s="32" t="s">
        <v>92</v>
      </c>
      <c r="B41" s="33" t="s">
        <v>325</v>
      </c>
      <c r="C41" s="34" t="s">
        <v>5</v>
      </c>
      <c r="D41" s="141">
        <v>12000</v>
      </c>
      <c r="E41" s="35" t="s">
        <v>326</v>
      </c>
    </row>
    <row r="42" spans="1:5" ht="60" x14ac:dyDescent="0.25">
      <c r="A42" s="32" t="s">
        <v>65</v>
      </c>
      <c r="B42" s="33" t="s">
        <v>327</v>
      </c>
      <c r="C42" s="34" t="s">
        <v>5</v>
      </c>
      <c r="D42" s="141">
        <v>10000</v>
      </c>
      <c r="E42" s="35" t="s">
        <v>328</v>
      </c>
    </row>
    <row r="43" spans="1:5" ht="75" x14ac:dyDescent="0.25">
      <c r="A43" s="32" t="s">
        <v>66</v>
      </c>
      <c r="B43" s="33" t="s">
        <v>329</v>
      </c>
      <c r="C43" s="34" t="s">
        <v>5</v>
      </c>
      <c r="D43" s="141">
        <v>3400</v>
      </c>
      <c r="E43" s="35" t="s">
        <v>330</v>
      </c>
    </row>
    <row r="44" spans="1:5" ht="39.950000000000003" customHeight="1" x14ac:dyDescent="0.25">
      <c r="A44" s="32" t="s">
        <v>68</v>
      </c>
      <c r="B44" s="33" t="s">
        <v>331</v>
      </c>
      <c r="C44" s="34" t="s">
        <v>5</v>
      </c>
      <c r="D44" s="141">
        <v>14810</v>
      </c>
      <c r="E44" s="167" t="s">
        <v>332</v>
      </c>
    </row>
    <row r="45" spans="1:5" ht="39.950000000000003" customHeight="1" x14ac:dyDescent="0.25">
      <c r="A45" s="32" t="s">
        <v>70</v>
      </c>
      <c r="B45" s="33" t="s">
        <v>333</v>
      </c>
      <c r="C45" s="34" t="s">
        <v>5</v>
      </c>
      <c r="D45" s="141">
        <v>13310</v>
      </c>
      <c r="E45" s="168"/>
    </row>
    <row r="46" spans="1:5" ht="110.1" customHeight="1" x14ac:dyDescent="0.25">
      <c r="A46" s="32" t="s">
        <v>72</v>
      </c>
      <c r="B46" s="33" t="s">
        <v>334</v>
      </c>
      <c r="C46" s="34" t="s">
        <v>5</v>
      </c>
      <c r="D46" s="141">
        <v>7500</v>
      </c>
      <c r="E46" s="35" t="s">
        <v>335</v>
      </c>
    </row>
    <row r="47" spans="1:5" x14ac:dyDescent="0.25">
      <c r="A47" s="36"/>
      <c r="B47" s="37"/>
      <c r="C47" s="38"/>
      <c r="D47" s="39"/>
      <c r="E47" s="40"/>
    </row>
    <row r="48" spans="1:5" x14ac:dyDescent="0.25">
      <c r="D48" s="41"/>
    </row>
  </sheetData>
  <mergeCells count="7">
    <mergeCell ref="E44:E45"/>
    <mergeCell ref="E3:E4"/>
    <mergeCell ref="E6:E16"/>
    <mergeCell ref="E22:E24"/>
    <mergeCell ref="E27:E28"/>
    <mergeCell ref="E30:E32"/>
    <mergeCell ref="E36:E37"/>
  </mergeCells>
  <pageMargins left="0.70866141732283472" right="0.70866141732283472" top="0.74803149606299213" bottom="0.74803149606299213" header="0.31496062992125984" footer="0.31496062992125984"/>
  <pageSetup paperSize="9" scale="78" fitToHeight="5" orientation="landscape" r:id="rId1"/>
  <headerFooter>
    <oddHeader>&amp;C&amp;"-,Félkövér"&amp;14Forgalomtechnika kivitelezési költségvetés</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sqref="A1:B1"/>
    </sheetView>
  </sheetViews>
  <sheetFormatPr defaultRowHeight="15" x14ac:dyDescent="0.25"/>
  <cols>
    <col min="1" max="1" width="27.28515625" customWidth="1"/>
    <col min="2" max="2" width="17.85546875" customWidth="1"/>
  </cols>
  <sheetData>
    <row r="1" spans="1:2" x14ac:dyDescent="0.25">
      <c r="A1" s="170" t="s">
        <v>362</v>
      </c>
      <c r="B1" s="170"/>
    </row>
    <row r="2" spans="1:2" x14ac:dyDescent="0.25">
      <c r="A2" t="s">
        <v>363</v>
      </c>
      <c r="B2" t="s">
        <v>364</v>
      </c>
    </row>
    <row r="3" spans="1:2" ht="14.45" x14ac:dyDescent="0.3">
      <c r="A3" t="s">
        <v>365</v>
      </c>
      <c r="B3" s="46">
        <v>0</v>
      </c>
    </row>
    <row r="4" spans="1:2" ht="14.45" x14ac:dyDescent="0.3">
      <c r="A4" t="s">
        <v>366</v>
      </c>
      <c r="B4" s="46">
        <v>0.02</v>
      </c>
    </row>
    <row r="5" spans="1:2" x14ac:dyDescent="0.25">
      <c r="A5" t="s">
        <v>367</v>
      </c>
      <c r="B5" s="46">
        <v>0.04</v>
      </c>
    </row>
  </sheetData>
  <mergeCells count="1">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vt:i4>
      </vt:variant>
      <vt:variant>
        <vt:lpstr>Névvel ellátott tartományok</vt:lpstr>
      </vt:variant>
      <vt:variant>
        <vt:i4>1</vt:i4>
      </vt:variant>
    </vt:vector>
  </HeadingPairs>
  <TitlesOfParts>
    <vt:vector size="5" baseType="lpstr">
      <vt:lpstr>Főösszesítő</vt:lpstr>
      <vt:lpstr>Költségvetés építésimunka</vt:lpstr>
      <vt:lpstr>Költségvetés Forgalomtechnika</vt:lpstr>
      <vt:lpstr>Munka1</vt:lpstr>
      <vt:lpstr>'Költségvetés építésimunka'!Nyomtatási_terület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2017-09-06T11:15:52Z</dcterms:created>
  <dcterms:modified xsi:type="dcterms:W3CDTF">2017-10-11T11:52:21Z</dcterms:modified>
</cp:coreProperties>
</file>