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14445" activeTab="0"/>
  </bookViews>
  <sheets>
    <sheet name="Záradék" sheetId="1" r:id="rId1"/>
    <sheet name="Összesítő" sheetId="2" r:id="rId2"/>
    <sheet name="Bontás, építőanyagok újrahaszno" sheetId="3" r:id="rId3"/>
    <sheet name="Zsaluzás és állványozás" sheetId="4" r:id="rId4"/>
    <sheet name="Költségtérítések" sheetId="5" r:id="rId5"/>
    <sheet name="Irtás, föld- és sziklamunka" sheetId="6" r:id="rId6"/>
    <sheet name="Helyszíni beton és vasbeton mun" sheetId="7" r:id="rId7"/>
    <sheet name="Falazás és egyéb kőművesmunka" sheetId="8" r:id="rId8"/>
    <sheet name="Fém- és könnyű épületszerkezet " sheetId="9" r:id="rId9"/>
    <sheet name="Vakolás és rabicolás" sheetId="10" r:id="rId10"/>
    <sheet name="Szárazépítés" sheetId="11" r:id="rId11"/>
    <sheet name="Hideg- és melegburkolatok készí" sheetId="12" r:id="rId12"/>
    <sheet name="Fém nyílászáró és épületlakatos" sheetId="13" r:id="rId13"/>
    <sheet name="Üvegezés" sheetId="14" r:id="rId14"/>
    <sheet name="Felületképzés" sheetId="15" r:id="rId15"/>
    <sheet name="Szigetelés" sheetId="16" r:id="rId16"/>
  </sheets>
  <definedNames>
    <definedName name="_xlnm.Print_Area" localSheetId="0">'Záradék'!$A$1:$D$31</definedName>
  </definedNames>
  <calcPr fullCalcOnLoad="1"/>
</workbook>
</file>

<file path=xl/sharedStrings.xml><?xml version="1.0" encoding="utf-8"?>
<sst xmlns="http://schemas.openxmlformats.org/spreadsheetml/2006/main" count="314" uniqueCount="142">
  <si>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</si>
  <si>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</si>
  <si>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</si>
  <si>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</si>
  <si>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</si>
  <si>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</si>
  <si>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</si>
  <si>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</si>
  <si>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</si>
  <si>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</si>
  <si>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</si>
  <si>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</si>
  <si>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02-030-7.1</t>
  </si>
  <si>
    <t>m3</t>
  </si>
  <si>
    <t>vegyes építési- bontási törmelék felrakása szállítóeszközre gépi erővel, kiegészítő kézi munkával</t>
  </si>
  <si>
    <t>Munkanem összesen:</t>
  </si>
  <si>
    <t>Bontás, építőanyagok újrahasznosítása</t>
  </si>
  <si>
    <t>15-012-6.2</t>
  </si>
  <si>
    <t>m2</t>
  </si>
  <si>
    <t>alkalmazástechnikai kézikönyv szerint, 6,01-12,00 m munkapadló magasság között</t>
  </si>
  <si>
    <t>15-012-10.1</t>
  </si>
  <si>
    <t>Homlokzati csőállvány állítása állványcsőből, tetősíkon kívül épített, szomszéd épület padlásfödémére állított mint munkaállvány, szintenkénti pallóterítéssel, korláttal, lábdeszkával, kétlábas, konzolos, a szükséges csőkiváltásokkal, 0,60-0,90 m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</si>
  <si>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</si>
  <si>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r>
      <t>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24,00 m munkapadló magasságig</t>
    </r>
  </si>
  <si>
    <t>Zsaluzás és állványozás</t>
  </si>
  <si>
    <t>19-090-1</t>
  </si>
  <si>
    <t>db</t>
  </si>
  <si>
    <t>Építmények átadás előtti utolsó takarítása (pipere)</t>
  </si>
  <si>
    <t>Költségtérítések</t>
  </si>
  <si>
    <t>01-001-1</t>
  </si>
  <si>
    <t>kazánalap élvédő szögacéllal megerősítve</t>
  </si>
  <si>
    <t>01-001-2</t>
  </si>
  <si>
    <t>aljzatbeton 6 cm vastagságban</t>
  </si>
  <si>
    <t>01-001-3</t>
  </si>
  <si>
    <t>Úsztató réteg 20/25 Austrotherm</t>
  </si>
  <si>
    <t>Irtás, föld- és sziklamunka</t>
  </si>
  <si>
    <t>31-032-1.1.1</t>
  </si>
  <si>
    <t>Felület-előkészítés meglévő cementkötésű aljzat tisztítása, laza vagy szennyezett felületrészek eltávolítása, 2-3 mm vastagságig, acélsörétes felületszórással</t>
  </si>
  <si>
    <t>Helyszíni beton és vasbeton munka</t>
  </si>
  <si>
    <t>33-000-21.7.1.1</t>
  </si>
  <si>
    <t>Válaszfal bontása, gipsz anyagú termékekből, 15 cm vastagságig, gipsz válaszfal</t>
  </si>
  <si>
    <t>33-091-2.1.1-2110002</t>
  </si>
  <si>
    <t>m</t>
  </si>
  <si>
    <t>Teherhordó és kitöltő falazat, égetett agyag-kerámia termékekből, tokok körülfalazása bontott nyílásban, 250 mm vastag falban, 1 tégla vastag falban Kisméretű tömör tégla 250x120x65 mm I.o. M 1 (Hf10-mc) falazó, cementes mészhabarcs</t>
  </si>
  <si>
    <t>Falazás és egyéb kőművesmunka</t>
  </si>
  <si>
    <t>34-022-1.1.3-0117123</t>
  </si>
  <si>
    <t>polyester bevonat, standard színben, belső oldalon perforált lemezzel</t>
  </si>
  <si>
    <r>
      <t>Külső térlefedés hőszigetelt szendvicspanel elemekkel, látszó csavaros rögzítéssel, 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nagyságig, ásványgyapot szigeteléssel, 100 mm vastagságban CTW METECNO-HIPERTEC ROOF SOUND 100/0,6/0,5 ásványgyapot hőszigetelésű tetőpanel horganyzott + 25 µm</t>
    </r>
  </si>
  <si>
    <t>Fém- és könnyű épületszerkezet szerelése</t>
  </si>
  <si>
    <t>36-090-1.2.2-0550080</t>
  </si>
  <si>
    <t>Vakolatjavítás homlokzaton, a meglazult, sérült vakolat előzetes leverésével, durva, sima kivitelben, hiánypótlás 5-25% között Hvh5-mc, kültéri, vakoló cementes mészhabarcs mészpéppel</t>
  </si>
  <si>
    <t>Vakolás és rabicolás</t>
  </si>
  <si>
    <t>39-000-1.1.1.2</t>
  </si>
  <si>
    <t>Gipszkarton válaszfal szerkezetek bontása, CW vagy UA fém vázszerkezetről, egyszeres tartóvázról, 2x2 rtg. gipszkarton borítással</t>
  </si>
  <si>
    <t>39-001-3.1.2-0120012</t>
  </si>
  <si>
    <t>CW fém vázszerkezetre szerelt válaszfal 2 x 2 rtg. normál, 12,5 mm vtg. gipszkarton borítással, hőszigeteléssel, csavarfejek és illesztések glettelve (Q2), egyszeres, CW 75-06 mm vtg. tartóvázzal RIGIPS normál építőlemez RB 12,5 mm, ásványi szálas</t>
  </si>
  <si>
    <t>hőszigetelés</t>
  </si>
  <si>
    <t>Szárazépítés</t>
  </si>
  <si>
    <t>42-000-4.1</t>
  </si>
  <si>
    <t>Műkő burkolatok bontása, padlóburkolat műkő vagy terrazzó felvésése  5 cm vastagságig</t>
  </si>
  <si>
    <t>42-000-4.3</t>
  </si>
  <si>
    <t>Műkő burkolatok bontása, műkő lábazat, helyszínen felhordott, 50 cm magasságig</t>
  </si>
  <si>
    <t>42-001-1.8.2.4-0512003</t>
  </si>
  <si>
    <t>Fal-, pillér-, és oszlopburkolat készítése, ágyazó, meszes cementhabarcsba vagy  falazó, cementes mészhabarcsba fektetve, mázas kerámialapból, 20x20 cm - 30x40 cm között, 30x30 cm-es 30x30 cm-es mázas kerámia átlagár</t>
  </si>
  <si>
    <t>42-011-1.1.1.2-0212052</t>
  </si>
  <si>
    <t>Fal-, pillér és oszlopburkolat hordozószerkezetének felületelőkészítése beltérben, tégla, beton és vakolt alapfelületen, kenhető víz- és páraszigetelés felhordása egy rétegben,  hajlaterősítő szalag elhelyezésével LB-Knauf AQUASTOP FLEX rugalmas kenhető</t>
  </si>
  <si>
    <t>szigetelés, Csz.: K00619751</t>
  </si>
  <si>
    <t>42-011-2.1.1.2-0212035</t>
  </si>
  <si>
    <t>Padlóburkolat hordozószerkezetének felületelőkészítése beltérben, beton alapfelületen kenhető víz- és páraszigetelés felhordása egy rétegben,  hajlaterősítő szalag elhelyezésével LB-Knauf AQUASTOP FLEX M beltéri rugalmas kenhető szigetelés, Cikkszám:</t>
  </si>
  <si>
    <t>K00619761</t>
  </si>
  <si>
    <t>42-022-1.1.1.1.1.3-0212003</t>
  </si>
  <si>
    <t>Padlóburkolat készítése, beltérben, tégla, beton, vakolt alapfelületen, mázas kerámiával, kötésben vagy hálósan, 3-5 mm vtg. ragasztóba rakva, 1-10 mm fugaszélességgel, 25x25 -  40x40 cm közötti lapmérettel LB-Knauf GRES/Gres ragasztó, EN 12004 szerinti</t>
  </si>
  <si>
    <t>C2TE minősítéssel, kül- és beltérbe, fagyálló, padlófűtéshez is, Cikkszám: K00617801 LB-Knauf Colorin flex fugázó, EN 13888 szerinti CG2 minősítéssel, fehér, Cikkszám: K00630***</t>
  </si>
  <si>
    <t>42-022-2.1.1.2.3-0212004</t>
  </si>
  <si>
    <t>Lábazatburkolat készítése, beltérben, mázas kerámiával, lépcsős kivitelben, ragasztva, 3-5 mm ragasztóba rakva, 1-10 mm fugaszélességgel, 20 cm magasságig, 25×25 - 40×40 cm közötti lapmérettel LB-Knauf FLEX/Flex ragasztó, EN 12004 szerinti C2TE</t>
  </si>
  <si>
    <t>minősítéssel, kül- és beltérbe, fagyálló, padlófűtéshez is, Cikkszám: K00617021 LB-Knauf Colorin flex fugázó, EN 13888 szerinti CG2 minősítéssel, fehér, Cikkszám: K00630***</t>
  </si>
  <si>
    <t>Hideg- és melegburkolatok készítése, aljzat előkészítés</t>
  </si>
  <si>
    <t>45-000-1.1.3</t>
  </si>
  <si>
    <t>45-000-1.2.3</t>
  </si>
  <si>
    <t>45-001-1.1.4.1-0134669</t>
  </si>
  <si>
    <t>Beltéri ajtók, alapozott acél ajtótok elhelyezése, befoglalótok szerelésével, Jobbos/Balos falcolt ajtólapokhoz EPDM tömítőprofillal, 130 mm nyers téglafal vastagságig, 625x2000-2000x2125 mm névleges méretig Hörmann falazós befoglalótok, kétszárnyú,</t>
  </si>
  <si>
    <t>névleges méret:1500 x 2125 mm, 130 mm falvastagsághoz</t>
  </si>
  <si>
    <t>45-001-4.1.2</t>
  </si>
  <si>
    <t>Beltéri acél ajtók elhelyezése, hőhidas acélajtó, biztonsági zárral, átmenő küszöbbel, hegesztett ajtópánttal, rendszerhez tartozó kétoldali alumínium (EV1 felületű) kilinccsel kétszárnyú kivitelben, (meglévő kazánházi ajtó)</t>
  </si>
  <si>
    <t>Felépítmény hőszigetelése 10 cm vastag kőzetgyapot paplannal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</si>
  <si>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</si>
  <si>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r>
      <t>Fém nyílászáró szerkezetek bontása, fém portálok, üvegfalak, 5,01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</si>
  <si>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t>Fém nyílászáró és épületlakatos-szerkezet elhelyezése</t>
  </si>
  <si>
    <t>46-000-1.2</t>
  </si>
  <si>
    <t>46-031-1.1.1-0115101</t>
  </si>
  <si>
    <r>
      <t>Törött üveg és régi tapasz eltávolítása bármilyen anyagú szerkezetből, 0,50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táblaméret felett</t>
    </r>
  </si>
  <si>
    <r>
      <t>Homlokzati szerkezetek üvegezése, látszóbordás szerkezetek üvegezése egyrétegű üvegszerkezettel,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táblaméretig Kopilit üveg</t>
    </r>
  </si>
  <si>
    <t>Üvegezés</t>
  </si>
  <si>
    <t>47-000-3.4.4.1.1-0415517</t>
  </si>
  <si>
    <t>Külső festéseknél felület előkészítése, részmunkák; glettelés, egykomponensű homlokzati glettanyaggal, vakolt felületen, tagolatlan felületen Baumit GlemaFill, kül- és beltéri javítóhabarcs, 1-10 mm-es vastagságban, Cikkszám: 951724</t>
  </si>
  <si>
    <t>47-013-3.1.1.1.1.1-0160015</t>
  </si>
  <si>
    <t>Szilikát festések, káli-vízüveg kötőanyagú vízbázisú,  magas vízgőz áteresztő képességű homlokzatfestés, új vagy régi lekapart, előkészített alapfelületen, vakolaton, két rétegben, egy vagy több színben, tagolatlan sima felületen POLI-FARBE Inntaler</t>
  </si>
  <si>
    <t>szilikát homlokzatfesték</t>
  </si>
  <si>
    <t>47-021-12.1.1-0419523</t>
  </si>
  <si>
    <t>Korróziógátló alapozás acél nyílászáró szerkezeten, műgyanta kötőanyagú, oldószertartalmú festékkel POLI-FARBE Cellkolor korróziógátló alapozó</t>
  </si>
  <si>
    <t>47-021-21.1.1-0419522</t>
  </si>
  <si>
    <t>Acélfelületek közbenső festése acél nyílászáró szerkezeten, műgyanta kötőanyagú, oldószeres festékkel POLI-FARBE Cellkolor univerzális alapozó</t>
  </si>
  <si>
    <t>47-021-31.1.1-0160016</t>
  </si>
  <si>
    <t>Acélfelületek átvonó festése acél nyílászáró szerkezeten, műgyanta kötőanyagú, oldószeres festékkel POLI-FARBE Cellkolor oldószeres selyemfényű zománc</t>
  </si>
  <si>
    <t>Felületképzés</t>
  </si>
  <si>
    <t>48-004-1.43.1-0094721</t>
  </si>
  <si>
    <t>Üzemi-használati víz elleni szigetelés; Védő-csúsztató réteg bitumenes lemez vízszigetelésen,  függőleges felületen, vízszigetelés felvezetési magassága felett rögzítve, 10 cm átlapolással elhelyezve, egy réteg minimum 0,09 mm vastag polietilén fólia</t>
  </si>
  <si>
    <t>BACHL PE építési fólia, natúr, 2x50 m, vtg. 150 µm</t>
  </si>
  <si>
    <t>48-004-1.51.1</t>
  </si>
  <si>
    <t>Üzemi-használati víz elleni szigetelés; Szorítóperemes vagy (és) szigetelőgalléros  bűzelzárós padlóösszefolyó beépítése, minimum 1,0 mm vastag lágy PVC lemez szigetelés csatlakoztatásával</t>
  </si>
  <si>
    <t>48-014-7.1-0212034</t>
  </si>
  <si>
    <t>Üzemi-használati víz elleni, víznyomásnak nem kitett helyzetű,  kerámia vagy GRES lapburkolat alatti padlószigetelés bevonatszigeteléssel, két rétegben, minimum 1,0 mm száraz rétegvastagságú, egykomponensű,  ún. "folyékony fóliával" (rugalmas</t>
  </si>
  <si>
    <t>műanyagdiszperzió) glettvassal vagy hengerrel felhordva LB-Knauf AQASTOP PLUS felhasználásra kész folyékony fólia, Cikkszám: K00860120</t>
  </si>
  <si>
    <t>48-014-10.1-0212034</t>
  </si>
  <si>
    <t>Üzemi-használati víz elleni, víznyomásnak nem kitett helyzetű, kerámia vagy GRES lapburkolat alatti lábazatszigetelés bevonatszigeteléssel, két rétegben minimum 1,0 mm száraz rétegvastagságú, egykomponensű ún. "folyékony fóliával" (rugalmas</t>
  </si>
  <si>
    <t>Szigetelés</t>
  </si>
  <si>
    <t>Összesen:</t>
  </si>
  <si>
    <t>CÉH Tervező Beruházó és Fejlesztő Zrt.</t>
  </si>
  <si>
    <t>1112 Budapest, Dió u. 3-5.</t>
  </si>
  <si>
    <t>Telefon: 246-2898</t>
  </si>
  <si>
    <t>CREDITANSTALT Rt.:</t>
  </si>
  <si>
    <t>10900042-00000003-60470011</t>
  </si>
  <si>
    <t>Adószám: 12014055-2-43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</si>
  <si>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</si>
  <si>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</si>
  <si>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</si>
  <si>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</si>
  <si>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</si>
  <si>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</si>
  <si>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</si>
  <si>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</si>
  <si>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</si>
  <si>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</si>
  <si>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</si>
  <si>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</si>
  <si>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 xml:space="preserve">Név :  </t>
    </r>
    <r>
      <rPr>
        <b/>
        <sz val="13"/>
        <color indexed="8"/>
        <rFont val="Times New Roman"/>
        <family val="1"/>
      </rPr>
      <t>BKV Baross kocsiszín</t>
    </r>
    <r>
      <rPr>
        <b/>
        <sz val="12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</si>
  <si>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Cím :   </t>
    </r>
    <r>
      <rPr>
        <b/>
        <sz val="13"/>
        <color indexed="8"/>
        <rFont val="Times New Roman"/>
        <family val="1"/>
      </rPr>
      <t xml:space="preserve">Budapest, VIII. Baross utca 132-134.          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</t>
    </r>
  </si>
  <si>
    <t xml:space="preserve"> Kelt: 2016 év július hó 26 nap </t>
  </si>
  <si>
    <t xml:space="preserve">Készült: a TERC VIP 2016/1 költségvetés készítő programmal 2016-s árakon                                                                     </t>
  </si>
  <si>
    <t xml:space="preserve"> Készítette: Annus Marina</t>
  </si>
  <si>
    <r>
      <t xml:space="preserve">A munka leírása:   </t>
    </r>
    <r>
      <rPr>
        <b/>
        <sz val="13"/>
        <color indexed="8"/>
        <rFont val="Times New Roman"/>
        <family val="1"/>
      </rPr>
      <t xml:space="preserve">Kazánház felújítása    </t>
    </r>
    <r>
      <rPr>
        <sz val="13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          </t>
    </r>
  </si>
  <si>
    <t>Építőmesteri munkák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</si>
</sst>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 t="s">
        <v>117</v>
      </c>
      <c r="B1" s="26"/>
      <c r="C1" s="26"/>
      <c r="D1" s="26"/>
    </row>
    <row r="2" spans="1:4" s="14" customFormat="1" ht="15.75">
      <c r="A2" s="25" t="s">
        <v>118</v>
      </c>
      <c r="B2" s="26"/>
      <c r="C2" s="26"/>
      <c r="D2" s="26"/>
    </row>
    <row r="3" spans="1:4" ht="15.75">
      <c r="A3" s="27" t="s">
        <v>119</v>
      </c>
      <c r="B3" s="26"/>
      <c r="C3" s="26"/>
      <c r="D3" s="26"/>
    </row>
    <row r="4" spans="1:4" ht="15.75">
      <c r="A4" s="27" t="s">
        <v>120</v>
      </c>
      <c r="B4" s="26"/>
      <c r="C4" s="26"/>
      <c r="D4" s="26"/>
    </row>
    <row r="5" spans="1:4" ht="15.75">
      <c r="A5" s="27" t="s">
        <v>121</v>
      </c>
      <c r="B5" s="26"/>
      <c r="C5" s="26"/>
      <c r="D5" s="26"/>
    </row>
    <row r="6" spans="1:4" ht="15.75">
      <c r="A6" s="27" t="s">
        <v>122</v>
      </c>
      <c r="B6" s="26"/>
      <c r="C6" s="26"/>
      <c r="D6" s="26"/>
    </row>
    <row r="8" spans="1:4" ht="16.5">
      <c r="A8" s="15" t="s">
        <v>135</v>
      </c>
      <c r="B8" s="15"/>
      <c r="C8" s="15" t="s">
        <v>123</v>
      </c>
      <c r="D8" s="15"/>
    </row>
    <row r="9" spans="1:4" ht="15.75">
      <c r="A9" s="15" t="s">
        <v>123</v>
      </c>
      <c r="B9" s="15"/>
      <c r="C9" s="15" t="s">
        <v>123</v>
      </c>
      <c r="D9" s="15"/>
    </row>
    <row r="10" spans="1:4" ht="16.5">
      <c r="A10" s="15" t="s">
        <v>136</v>
      </c>
      <c r="B10" s="15"/>
      <c r="C10" s="15" t="s">
        <v>137</v>
      </c>
      <c r="D10" s="15"/>
    </row>
    <row r="11" spans="1:4" ht="15.75">
      <c r="A11" s="15" t="s">
        <v>123</v>
      </c>
      <c r="B11" s="15"/>
      <c r="C11" s="15"/>
      <c r="D11" s="15"/>
    </row>
    <row r="12" spans="1:4" ht="15.75">
      <c r="A12" s="15" t="s">
        <v>123</v>
      </c>
      <c r="B12" s="15"/>
      <c r="C12" s="15"/>
      <c r="D12" s="15"/>
    </row>
    <row r="13" spans="1:4" ht="15.75">
      <c r="A13" s="15" t="s">
        <v>123</v>
      </c>
      <c r="B13" s="15"/>
      <c r="C13" s="15"/>
      <c r="D13" s="15"/>
    </row>
    <row r="14" spans="1:4" ht="16.5">
      <c r="A14" s="15" t="s">
        <v>140</v>
      </c>
      <c r="B14" s="15"/>
      <c r="C14" s="15" t="s">
        <v>139</v>
      </c>
      <c r="D14" s="15"/>
    </row>
    <row r="15" spans="1:4" ht="15.75">
      <c r="A15" s="14" t="s">
        <v>141</v>
      </c>
      <c r="B15" s="15"/>
      <c r="C15" s="15"/>
      <c r="D15" s="15"/>
    </row>
    <row r="16" spans="1:4" ht="15.75">
      <c r="A16" s="15" t="s">
        <v>124</v>
      </c>
      <c r="B16" s="15"/>
      <c r="C16" s="15"/>
      <c r="D16" s="15"/>
    </row>
    <row r="17" spans="1:4" ht="15.75">
      <c r="A17" s="15" t="s">
        <v>124</v>
      </c>
      <c r="B17" s="15"/>
      <c r="C17" s="15"/>
      <c r="D17" s="15"/>
    </row>
    <row r="18" spans="1:4" ht="15.75">
      <c r="A18" s="15" t="s">
        <v>138</v>
      </c>
      <c r="B18" s="15"/>
      <c r="C18" s="15"/>
      <c r="D18" s="15"/>
    </row>
    <row r="19" ht="15.75">
      <c r="A19" s="10" t="s">
        <v>124</v>
      </c>
    </row>
    <row r="21" spans="1:4" ht="15.75">
      <c r="A21" s="20" t="s">
        <v>125</v>
      </c>
      <c r="B21" s="21"/>
      <c r="C21" s="21"/>
      <c r="D21" s="21"/>
    </row>
    <row r="22" spans="1:4" ht="15.75">
      <c r="A22" s="16" t="s">
        <v>126</v>
      </c>
      <c r="B22" s="16"/>
      <c r="C22" s="19" t="s">
        <v>127</v>
      </c>
      <c r="D22" s="19" t="s">
        <v>128</v>
      </c>
    </row>
    <row r="23" spans="1:4" ht="15.75">
      <c r="A23" s="16" t="s">
        <v>129</v>
      </c>
      <c r="B23" s="16"/>
      <c r="C23" s="16">
        <f>ROUND(SUM(Összesítő!B2:B15),0)</f>
        <v>0</v>
      </c>
      <c r="D23" s="16">
        <f>ROUND(SUM(Összesítő!C2:C15),0)</f>
        <v>0</v>
      </c>
    </row>
    <row r="24" spans="1:4" ht="15.75">
      <c r="A24" s="16" t="s">
        <v>130</v>
      </c>
      <c r="B24" s="16"/>
      <c r="C24" s="16">
        <f>ROUND(C23,0)</f>
        <v>0</v>
      </c>
      <c r="D24" s="16">
        <f>ROUND(D23,0)</f>
        <v>0</v>
      </c>
    </row>
    <row r="25" spans="1:4" ht="15.75">
      <c r="A25" s="10" t="s">
        <v>131</v>
      </c>
      <c r="C25" s="22">
        <f>ROUND(C24+D24,0)</f>
        <v>0</v>
      </c>
      <c r="D25" s="22"/>
    </row>
    <row r="26" spans="1:4" ht="15.75">
      <c r="A26" s="16" t="s">
        <v>132</v>
      </c>
      <c r="B26" s="17">
        <v>0.27</v>
      </c>
      <c r="C26" s="23">
        <f>ROUND(C25*B26,0)</f>
        <v>0</v>
      </c>
      <c r="D26" s="23"/>
    </row>
    <row r="27" spans="1:4" ht="15.75">
      <c r="A27" s="16" t="s">
        <v>133</v>
      </c>
      <c r="B27" s="16"/>
      <c r="C27" s="24">
        <f>ROUND(C25+C26,0)</f>
        <v>0</v>
      </c>
      <c r="D27" s="24"/>
    </row>
    <row r="31" spans="2:3" ht="15.75">
      <c r="B31" s="22" t="s">
        <v>134</v>
      </c>
      <c r="C31" s="22"/>
    </row>
    <row r="33" ht="15.75">
      <c r="A33" s="18"/>
    </row>
    <row r="34" ht="15.75">
      <c r="A34" s="18"/>
    </row>
    <row r="35" ht="15.75">
      <c r="A35" s="18"/>
    </row>
  </sheetData>
  <sheetProtection/>
  <mergeCells count="11">
    <mergeCell ref="A6:D6"/>
    <mergeCell ref="A21:D21"/>
    <mergeCell ref="C25:D25"/>
    <mergeCell ref="C26:D26"/>
    <mergeCell ref="C27:D27"/>
    <mergeCell ref="B31:C31"/>
    <mergeCell ref="A1:D1"/>
    <mergeCell ref="A2:D2"/>
    <mergeCell ref="A3:D3"/>
    <mergeCell ref="A4:D4"/>
    <mergeCell ref="A5:D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5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49</v>
      </c>
      <c r="C2" s="2" t="s">
        <v>50</v>
      </c>
      <c r="D2" s="6">
        <v>220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52</v>
      </c>
      <c r="C2" s="2" t="s">
        <v>53</v>
      </c>
      <c r="D2" s="6">
        <v>20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54</v>
      </c>
      <c r="C4" s="2" t="s">
        <v>55</v>
      </c>
      <c r="D4" s="6">
        <v>20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56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3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58</v>
      </c>
      <c r="C2" s="2" t="s">
        <v>59</v>
      </c>
      <c r="D2" s="6">
        <v>130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60</v>
      </c>
      <c r="C4" s="2" t="s">
        <v>61</v>
      </c>
      <c r="D4" s="6">
        <v>22</v>
      </c>
      <c r="E4" s="1" t="s">
        <v>42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76.5">
      <c r="A5" s="8">
        <v>3</v>
      </c>
      <c r="B5" s="1" t="s">
        <v>62</v>
      </c>
      <c r="C5" s="2" t="s">
        <v>63</v>
      </c>
      <c r="D5" s="6">
        <v>7</v>
      </c>
      <c r="E5" s="1" t="s">
        <v>18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102">
      <c r="A6" s="8">
        <v>4</v>
      </c>
      <c r="B6" s="1" t="s">
        <v>64</v>
      </c>
      <c r="C6" s="2" t="s">
        <v>65</v>
      </c>
      <c r="D6" s="6">
        <v>7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C7" s="2" t="s">
        <v>66</v>
      </c>
    </row>
    <row r="8" spans="1:9" ht="89.25">
      <c r="A8" s="8">
        <v>5</v>
      </c>
      <c r="B8" s="1" t="s">
        <v>67</v>
      </c>
      <c r="C8" s="2" t="s">
        <v>68</v>
      </c>
      <c r="D8" s="6">
        <v>130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69</v>
      </c>
    </row>
    <row r="10" spans="1:9" ht="89.25">
      <c r="A10" s="8">
        <v>6</v>
      </c>
      <c r="B10" s="1" t="s">
        <v>70</v>
      </c>
      <c r="C10" s="2" t="s">
        <v>71</v>
      </c>
      <c r="D10" s="6">
        <v>130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ht="63.75">
      <c r="C11" s="2" t="s">
        <v>72</v>
      </c>
    </row>
    <row r="12" spans="1:9" ht="89.25">
      <c r="A12" s="8">
        <v>7</v>
      </c>
      <c r="B12" s="1" t="s">
        <v>73</v>
      </c>
      <c r="C12" s="2" t="s">
        <v>74</v>
      </c>
      <c r="D12" s="6">
        <v>22</v>
      </c>
      <c r="E12" s="1" t="s">
        <v>42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63.75">
      <c r="C13" s="2" t="s">
        <v>75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77</v>
      </c>
      <c r="C2" s="2" t="s">
        <v>85</v>
      </c>
      <c r="D2" s="6">
        <v>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78</v>
      </c>
      <c r="C4" s="2" t="s">
        <v>86</v>
      </c>
      <c r="D4" s="6">
        <v>12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89.25">
      <c r="A5" s="8">
        <v>3</v>
      </c>
      <c r="B5" s="1" t="s">
        <v>79</v>
      </c>
      <c r="C5" s="2" t="s">
        <v>80</v>
      </c>
      <c r="D5" s="6">
        <v>1</v>
      </c>
      <c r="E5" s="1" t="s">
        <v>26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5.5">
      <c r="C6" s="2" t="s">
        <v>81</v>
      </c>
    </row>
    <row r="7" spans="1:9" ht="76.5">
      <c r="A7" s="8">
        <v>4</v>
      </c>
      <c r="B7" s="1" t="s">
        <v>82</v>
      </c>
      <c r="C7" s="2" t="s">
        <v>83</v>
      </c>
      <c r="D7" s="6">
        <v>1</v>
      </c>
      <c r="E7" s="1" t="s">
        <v>26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25.5">
      <c r="A8" s="8">
        <v>5</v>
      </c>
      <c r="B8" s="1" t="s">
        <v>29</v>
      </c>
      <c r="C8" s="2" t="s">
        <v>84</v>
      </c>
      <c r="D8" s="6">
        <v>50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88</v>
      </c>
      <c r="C2" s="2" t="s">
        <v>90</v>
      </c>
      <c r="D2" s="6">
        <v>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1" t="s">
        <v>89</v>
      </c>
      <c r="C4" s="2" t="s">
        <v>91</v>
      </c>
      <c r="D4" s="6">
        <v>2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Üvegezés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3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93</v>
      </c>
      <c r="C2" s="2" t="s">
        <v>94</v>
      </c>
      <c r="D2" s="6">
        <v>220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95</v>
      </c>
      <c r="C4" s="2" t="s">
        <v>96</v>
      </c>
      <c r="D4" s="6">
        <v>220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97</v>
      </c>
    </row>
    <row r="6" spans="1:9" ht="51">
      <c r="A6" s="8">
        <v>3</v>
      </c>
      <c r="B6" s="1" t="s">
        <v>98</v>
      </c>
      <c r="C6" s="2" t="s">
        <v>99</v>
      </c>
      <c r="D6" s="6">
        <v>14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51">
      <c r="A7" s="8">
        <v>4</v>
      </c>
      <c r="B7" s="1" t="s">
        <v>100</v>
      </c>
      <c r="C7" s="2" t="s">
        <v>101</v>
      </c>
      <c r="D7" s="6">
        <v>14</v>
      </c>
      <c r="E7" s="1" t="s">
        <v>18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63.75">
      <c r="A8" s="8">
        <v>5</v>
      </c>
      <c r="B8" s="1" t="s">
        <v>102</v>
      </c>
      <c r="C8" s="2" t="s">
        <v>103</v>
      </c>
      <c r="D8" s="6">
        <v>14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105</v>
      </c>
      <c r="C2" s="2" t="s">
        <v>106</v>
      </c>
      <c r="D2" s="6">
        <v>137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107</v>
      </c>
    </row>
    <row r="5" spans="1:9" ht="63.75">
      <c r="A5" s="8">
        <v>2</v>
      </c>
      <c r="B5" s="1" t="s">
        <v>108</v>
      </c>
      <c r="C5" s="2" t="s">
        <v>109</v>
      </c>
      <c r="D5" s="6">
        <v>4</v>
      </c>
      <c r="E5" s="1" t="s">
        <v>26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89.25">
      <c r="A6" s="8">
        <v>3</v>
      </c>
      <c r="B6" s="1" t="s">
        <v>110</v>
      </c>
      <c r="C6" s="2" t="s">
        <v>111</v>
      </c>
      <c r="D6" s="6">
        <v>130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51">
      <c r="C7" s="2" t="s">
        <v>112</v>
      </c>
    </row>
    <row r="8" spans="1:9" ht="89.25">
      <c r="A8" s="8">
        <v>4</v>
      </c>
      <c r="B8" s="1" t="s">
        <v>113</v>
      </c>
      <c r="C8" s="2" t="s">
        <v>114</v>
      </c>
      <c r="D8" s="6">
        <v>7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51">
      <c r="C9" s="2" t="s">
        <v>112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Szigetelés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'Bontás, építőanyagok újrahaszno'!H4</f>
        <v>0</v>
      </c>
      <c r="C2" s="11">
        <f>'Bontás, építőanyagok újrahaszno'!I4</f>
        <v>0</v>
      </c>
    </row>
    <row r="3" spans="1:3" ht="15.75">
      <c r="A3" s="11" t="s">
        <v>24</v>
      </c>
      <c r="B3" s="11">
        <f>'Zsaluzás és állványozás'!H7</f>
        <v>0</v>
      </c>
      <c r="C3" s="11">
        <f>'Zsaluzás és állványozás'!I7</f>
        <v>0</v>
      </c>
    </row>
    <row r="4" spans="1:3" ht="15.75">
      <c r="A4" s="11" t="s">
        <v>28</v>
      </c>
      <c r="B4" s="11">
        <f>Költségtérítések!H4</f>
        <v>0</v>
      </c>
      <c r="C4" s="11">
        <f>Költségtérítések!I4</f>
        <v>0</v>
      </c>
    </row>
    <row r="5" spans="1:3" ht="15.75">
      <c r="A5" s="11" t="s">
        <v>35</v>
      </c>
      <c r="B5" s="11">
        <f>'Irtás, föld- és sziklamunka'!H6</f>
        <v>0</v>
      </c>
      <c r="C5" s="11">
        <f>'Irtás, föld- és sziklamunka'!I6</f>
        <v>0</v>
      </c>
    </row>
    <row r="6" spans="1:3" ht="15.75">
      <c r="A6" s="11" t="s">
        <v>38</v>
      </c>
      <c r="B6" s="11">
        <f>'Helyszíni beton és vasbeton mun'!H4</f>
        <v>0</v>
      </c>
      <c r="C6" s="11">
        <f>'Helyszíni beton és vasbeton mun'!I4</f>
        <v>0</v>
      </c>
    </row>
    <row r="7" spans="1:3" ht="15.75">
      <c r="A7" s="11" t="s">
        <v>44</v>
      </c>
      <c r="B7" s="11">
        <f>'Falazás és egyéb kőművesmunka'!H5</f>
        <v>0</v>
      </c>
      <c r="C7" s="11">
        <f>'Falazás és egyéb kőművesmunka'!I5</f>
        <v>0</v>
      </c>
    </row>
    <row r="8" spans="1:3" ht="31.5">
      <c r="A8" s="11" t="s">
        <v>48</v>
      </c>
      <c r="B8" s="11">
        <f>'Fém- és könnyű épületszerkezet '!H5</f>
        <v>0</v>
      </c>
      <c r="C8" s="11">
        <f>'Fém- és könnyű épületszerkezet '!I5</f>
        <v>0</v>
      </c>
    </row>
    <row r="9" spans="1:3" ht="15.75">
      <c r="A9" s="11" t="s">
        <v>51</v>
      </c>
      <c r="B9" s="11">
        <f>'Vakolás és rabicolás'!H4</f>
        <v>0</v>
      </c>
      <c r="C9" s="11">
        <f>'Vakolás és rabicolás'!I4</f>
        <v>0</v>
      </c>
    </row>
    <row r="10" spans="1:3" ht="15.75">
      <c r="A10" s="11" t="s">
        <v>57</v>
      </c>
      <c r="B10" s="11">
        <f>Szárazépítés!H6</f>
        <v>0</v>
      </c>
      <c r="C10" s="11">
        <f>Szárazépítés!I6</f>
        <v>0</v>
      </c>
    </row>
    <row r="11" spans="1:3" ht="31.5">
      <c r="A11" s="11" t="s">
        <v>76</v>
      </c>
      <c r="B11" s="11">
        <f>'Hideg- és melegburkolatok készí'!H14</f>
        <v>0</v>
      </c>
      <c r="C11" s="11">
        <f>'Hideg- és melegburkolatok készí'!I14</f>
        <v>0</v>
      </c>
    </row>
    <row r="12" spans="1:3" ht="31.5">
      <c r="A12" s="11" t="s">
        <v>87</v>
      </c>
      <c r="B12" s="11">
        <f>'Fém nyílászáró és épületlakatos'!H9</f>
        <v>0</v>
      </c>
      <c r="C12" s="11">
        <f>'Fém nyílászáró és épületlakatos'!I9</f>
        <v>0</v>
      </c>
    </row>
    <row r="13" spans="1:3" ht="15.75">
      <c r="A13" s="11" t="s">
        <v>92</v>
      </c>
      <c r="B13" s="11">
        <f>Üvegezés!H5</f>
        <v>0</v>
      </c>
      <c r="C13" s="11">
        <f>Üvegezés!I5</f>
        <v>0</v>
      </c>
    </row>
    <row r="14" spans="1:3" ht="15.75">
      <c r="A14" s="11" t="s">
        <v>104</v>
      </c>
      <c r="B14" s="11">
        <f>Felületképzés!H9</f>
        <v>0</v>
      </c>
      <c r="C14" s="11">
        <f>Felületképzés!I9</f>
        <v>0</v>
      </c>
    </row>
    <row r="15" spans="1:3" ht="15.75">
      <c r="A15" s="11" t="s">
        <v>115</v>
      </c>
      <c r="B15" s="11">
        <f>Szigetelés!H10</f>
        <v>0</v>
      </c>
      <c r="C15" s="11">
        <f>Szigetelés!I10</f>
        <v>0</v>
      </c>
    </row>
    <row r="16" spans="1:3" s="12" customFormat="1" ht="15.75">
      <c r="A16" s="12" t="s">
        <v>116</v>
      </c>
      <c r="B16" s="12">
        <f>ROUND(SUM(B2:B15),0)</f>
        <v>0</v>
      </c>
      <c r="C16" s="12">
        <f>ROUND(SUM(C2:C15),0)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8515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15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2.25">
      <c r="A2" s="8">
        <v>1</v>
      </c>
      <c r="B2" s="1" t="s">
        <v>17</v>
      </c>
      <c r="C2" s="2" t="s">
        <v>22</v>
      </c>
      <c r="D2" s="6">
        <v>110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8.25">
      <c r="C3" s="2" t="s">
        <v>19</v>
      </c>
    </row>
    <row r="5" spans="1:9" ht="89.25">
      <c r="A5" s="8">
        <v>2</v>
      </c>
      <c r="B5" s="1" t="s">
        <v>20</v>
      </c>
      <c r="C5" s="2" t="s">
        <v>21</v>
      </c>
      <c r="D5" s="6">
        <v>80</v>
      </c>
      <c r="E5" s="1" t="s">
        <v>18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66.75">
      <c r="C6" s="2" t="s">
        <v>23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25</v>
      </c>
      <c r="C2" s="2" t="s">
        <v>27</v>
      </c>
      <c r="D2" s="6">
        <v>1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29</v>
      </c>
      <c r="C2" s="2" t="s">
        <v>30</v>
      </c>
      <c r="D2" s="6">
        <v>0.8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2.75">
      <c r="A4" s="8">
        <v>2</v>
      </c>
      <c r="B4" s="1" t="s">
        <v>31</v>
      </c>
      <c r="C4" s="2" t="s">
        <v>32</v>
      </c>
      <c r="D4" s="6">
        <v>130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12.75">
      <c r="A5" s="8">
        <v>3</v>
      </c>
      <c r="B5" s="1" t="s">
        <v>33</v>
      </c>
      <c r="C5" s="2" t="s">
        <v>34</v>
      </c>
      <c r="D5" s="6">
        <v>130</v>
      </c>
      <c r="E5" s="1" t="s">
        <v>18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0039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36</v>
      </c>
      <c r="C2" s="2" t="s">
        <v>37</v>
      </c>
      <c r="D2" s="6">
        <v>130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3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39</v>
      </c>
      <c r="C2" s="2" t="s">
        <v>40</v>
      </c>
      <c r="D2" s="6">
        <v>20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41</v>
      </c>
      <c r="C4" s="2" t="s">
        <v>43</v>
      </c>
      <c r="D4" s="6">
        <v>7</v>
      </c>
      <c r="E4" s="1" t="s">
        <v>42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0039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5">
      <c r="A2" s="8">
        <v>1</v>
      </c>
      <c r="B2" s="1" t="s">
        <v>45</v>
      </c>
      <c r="C2" s="2" t="s">
        <v>47</v>
      </c>
      <c r="D2" s="6">
        <v>6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46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2017-08-15T12:08:16Z</dcterms:created>
  <dcterms:modified xsi:type="dcterms:W3CDTF">2017-08-15T12:08:19Z</dcterms:modified>
  <cp:category/>
  <cp:version/>
  <cp:contentType/>
  <cp:contentStatus/>
</cp:coreProperties>
</file>