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27795" windowHeight="12015"/>
  </bookViews>
  <sheets>
    <sheet name="ajánlati táblázat" sheetId="1" r:id="rId1"/>
    <sheet name="műszaki előírások" sheetId="2" r:id="rId2"/>
  </sheets>
  <definedNames>
    <definedName name="_xlnm._FilterDatabase" localSheetId="0" hidden="1">'ajánlati táblázat'!$A$1:$F$78</definedName>
    <definedName name="_xlnm.Print_Titles" localSheetId="0">'ajánlati táblázat'!$1:$1</definedName>
  </definedNames>
  <calcPr calcId="145621"/>
</workbook>
</file>

<file path=xl/calcChain.xml><?xml version="1.0" encoding="utf-8"?>
<calcChain xmlns="http://schemas.openxmlformats.org/spreadsheetml/2006/main">
  <c r="B1048576" i="1" l="1"/>
  <c r="F1048576" i="1"/>
  <c r="L71" i="1" l="1"/>
  <c r="L72" i="1"/>
  <c r="L73" i="1"/>
  <c r="L74" i="1"/>
  <c r="L75" i="1"/>
  <c r="L76" i="1"/>
  <c r="L77" i="1"/>
  <c r="L70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16" i="1"/>
  <c r="L3" i="1"/>
  <c r="L4" i="1"/>
  <c r="L5" i="1"/>
  <c r="L6" i="1"/>
  <c r="L7" i="1"/>
  <c r="L8" i="1"/>
  <c r="L9" i="1"/>
  <c r="L10" i="1"/>
  <c r="L11" i="1"/>
  <c r="L12" i="1"/>
  <c r="L13" i="1"/>
  <c r="L14" i="1"/>
  <c r="L2" i="1"/>
  <c r="D72" i="1" l="1"/>
  <c r="F69" i="1" l="1"/>
  <c r="F15" i="1"/>
  <c r="F78" i="1"/>
</calcChain>
</file>

<file path=xl/sharedStrings.xml><?xml version="1.0" encoding="utf-8"?>
<sst xmlns="http://schemas.openxmlformats.org/spreadsheetml/2006/main" count="344" uniqueCount="221">
  <si>
    <t>Cikkszám</t>
  </si>
  <si>
    <t>Cikk név</t>
  </si>
  <si>
    <t>Bázis mennyiségi egység</t>
  </si>
  <si>
    <t>Heveder lapos 4 lyuku</t>
  </si>
  <si>
    <t>heveder lapos 4 lyuku</t>
  </si>
  <si>
    <t>Heveder lapos belső RI 89/13</t>
  </si>
  <si>
    <t>18,0 KG</t>
  </si>
  <si>
    <t>Heveder lapos külső RI 59/13</t>
  </si>
  <si>
    <t>20,2 KG</t>
  </si>
  <si>
    <t>Heveder 54-es hajlított 6 lyuku</t>
  </si>
  <si>
    <t>900MM  AR:7619</t>
  </si>
  <si>
    <t>Heveder belső RI59 csavarral</t>
  </si>
  <si>
    <t>1111-141-1</t>
  </si>
  <si>
    <t>Heveder külső RI59 csavarral</t>
  </si>
  <si>
    <t>1111-141-2</t>
  </si>
  <si>
    <t>Betétlemez 54-es</t>
  </si>
  <si>
    <t>384X150X16</t>
  </si>
  <si>
    <t>Leszorító rugó SKL-12</t>
  </si>
  <si>
    <t>Leszorító rugó SKL-3</t>
  </si>
  <si>
    <t>Leerősítő kapocs SKL ET</t>
  </si>
  <si>
    <t>VOSSLOH 115502683</t>
  </si>
  <si>
    <t>VOSSLOH 115501138</t>
  </si>
  <si>
    <t>Nyomtartó, gömbölyű Ph.</t>
  </si>
  <si>
    <t>SZERELT</t>
  </si>
  <si>
    <t>Négylapfejű heveder csavar anyával</t>
  </si>
  <si>
    <t>20X200</t>
  </si>
  <si>
    <t>22X70</t>
  </si>
  <si>
    <t>22X120</t>
  </si>
  <si>
    <t>22X160</t>
  </si>
  <si>
    <t>22X180</t>
  </si>
  <si>
    <t>22X220</t>
  </si>
  <si>
    <t>22X250</t>
  </si>
  <si>
    <t>22X260</t>
  </si>
  <si>
    <t>22X280</t>
  </si>
  <si>
    <t>22X340</t>
  </si>
  <si>
    <t>22X360</t>
  </si>
  <si>
    <t>22X400</t>
  </si>
  <si>
    <t>24X150</t>
  </si>
  <si>
    <t>24X180</t>
  </si>
  <si>
    <t>24X200</t>
  </si>
  <si>
    <t>24X220</t>
  </si>
  <si>
    <t>24X240</t>
  </si>
  <si>
    <t>24X260</t>
  </si>
  <si>
    <t>24X280</t>
  </si>
  <si>
    <t>24X290</t>
  </si>
  <si>
    <t>24X340</t>
  </si>
  <si>
    <t>24X350</t>
  </si>
  <si>
    <t>24X360</t>
  </si>
  <si>
    <t>24X380</t>
  </si>
  <si>
    <t>24X390</t>
  </si>
  <si>
    <t>24X400</t>
  </si>
  <si>
    <t>24X440</t>
  </si>
  <si>
    <t>24X460</t>
  </si>
  <si>
    <t>24X480</t>
  </si>
  <si>
    <t>Kalapácsfejű heveder csavar anyával</t>
  </si>
  <si>
    <t>Síncsavar "V"</t>
  </si>
  <si>
    <t>20X145</t>
  </si>
  <si>
    <t>Síncsavar "H"</t>
  </si>
  <si>
    <t>26X158</t>
  </si>
  <si>
    <t>Síncsavar "C"</t>
  </si>
  <si>
    <t>20X149</t>
  </si>
  <si>
    <t>Síncsavar "K"</t>
  </si>
  <si>
    <t>26X156</t>
  </si>
  <si>
    <t>Síncsavar "KL"</t>
  </si>
  <si>
    <t>26X165</t>
  </si>
  <si>
    <t>Ősszekötő csavar kitéröhőz</t>
  </si>
  <si>
    <t>27X200</t>
  </si>
  <si>
    <t>27X220</t>
  </si>
  <si>
    <t>27X230</t>
  </si>
  <si>
    <t>27X240</t>
  </si>
  <si>
    <t>27X260</t>
  </si>
  <si>
    <t>27X340</t>
  </si>
  <si>
    <t>27X360</t>
  </si>
  <si>
    <t>27X430</t>
  </si>
  <si>
    <t>27X500</t>
  </si>
  <si>
    <t>27X250</t>
  </si>
  <si>
    <t>27X270</t>
  </si>
  <si>
    <t>27X300</t>
  </si>
  <si>
    <t>27X350</t>
  </si>
  <si>
    <t>27X400</t>
  </si>
  <si>
    <t>24X90</t>
  </si>
  <si>
    <t>24X71</t>
  </si>
  <si>
    <t>24X135</t>
  </si>
  <si>
    <t>Alátét négyszögletes</t>
  </si>
  <si>
    <t>60X60X5</t>
  </si>
  <si>
    <t>1.</t>
  </si>
  <si>
    <t>2.</t>
  </si>
  <si>
    <t>Sorszám</t>
  </si>
  <si>
    <t>3.</t>
  </si>
  <si>
    <t>4.</t>
  </si>
  <si>
    <t>5.</t>
  </si>
  <si>
    <t>6.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</si>
  <si>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</si>
  <si>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</si>
  <si>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</si>
  <si>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</si>
  <si>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</si>
  <si>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</si>
  <si>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</si>
  <si>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</si>
  <si>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</si>
  <si>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</si>
  <si>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</si>
  <si>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</si>
  <si>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</si>
  <si>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</si>
  <si>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</si>
  <si>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</si>
  <si>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</si>
  <si>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</si>
  <si>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</si>
  <si>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</si>
  <si>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</si>
  <si>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</si>
  <si>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</si>
  <si>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36.</t>
  </si>
  <si>
    <t>37.</t>
  </si>
  <si>
    <t>42.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</si>
  <si>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</si>
  <si>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</si>
  <si>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</si>
  <si>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</si>
  <si>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</si>
  <si>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</si>
  <si>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</si>
  <si>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</si>
  <si>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</si>
  <si>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</si>
  <si>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</si>
  <si>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</si>
  <si>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</si>
  <si>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</si>
  <si>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</si>
  <si>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</si>
  <si>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</si>
  <si>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71.</t>
  </si>
  <si>
    <t>72.</t>
  </si>
  <si>
    <t>74.</t>
  </si>
  <si>
    <t>db</t>
  </si>
  <si>
    <t>7.</t>
  </si>
  <si>
    <t>8.</t>
  </si>
  <si>
    <t>10.</t>
  </si>
  <si>
    <t>30.</t>
  </si>
  <si>
    <t>35.</t>
  </si>
  <si>
    <t>38.</t>
  </si>
  <si>
    <t>39.</t>
  </si>
  <si>
    <t>40.</t>
  </si>
  <si>
    <t>41.</t>
  </si>
  <si>
    <t>43.</t>
  </si>
  <si>
    <t>44.</t>
  </si>
  <si>
    <t>46.</t>
  </si>
  <si>
    <t>70.</t>
  </si>
  <si>
    <t>73.</t>
  </si>
  <si>
    <t>34.r.</t>
  </si>
  <si>
    <t>48.r.</t>
  </si>
  <si>
    <t>VG.48.r.</t>
  </si>
  <si>
    <t>Geo Alátétlemez, vizszintes, 4 lyuku</t>
  </si>
  <si>
    <t>Geo alátétlemez, vizszintes, 2 lyuku</t>
  </si>
  <si>
    <t>Geo alátétlemez, 1/20-as, 4 lyuku</t>
  </si>
  <si>
    <t>Geo alátétlemez Ph.</t>
  </si>
  <si>
    <t xml:space="preserve">Geo leszoritó lemez </t>
  </si>
  <si>
    <t>Alaplemez M3-hoz</t>
  </si>
  <si>
    <t>54.r.</t>
  </si>
  <si>
    <t>Négylapfejű anyás csavar</t>
  </si>
  <si>
    <t>Geo szorítócsavar anyával</t>
  </si>
  <si>
    <t>M29X227 mm, A 38 min</t>
  </si>
  <si>
    <t xml:space="preserve">Lehorgonyzó csavar </t>
  </si>
  <si>
    <t xml:space="preserve"> </t>
  </si>
  <si>
    <t>II. rész, felépítményi csavarok:</t>
  </si>
  <si>
    <t>I. rész, Hevederek, alátétlemezek:</t>
  </si>
  <si>
    <t>22.</t>
  </si>
  <si>
    <t>63.</t>
  </si>
  <si>
    <t>64.</t>
  </si>
  <si>
    <t>65.</t>
  </si>
  <si>
    <t>66.</t>
  </si>
  <si>
    <t>67.</t>
  </si>
  <si>
    <t>68.</t>
  </si>
  <si>
    <t>69.</t>
  </si>
  <si>
    <t>Heveder lapos 6 lyuku</t>
  </si>
  <si>
    <t>Alátét ULS 7</t>
  </si>
  <si>
    <t>III. rész leszorítók, speciális kapcsolószerek:</t>
  </si>
  <si>
    <t>Rajzszám/Méret</t>
  </si>
  <si>
    <t>Éves tervezett mennyiség</t>
  </si>
  <si>
    <t>Megajánlott termék megnevezése</t>
  </si>
  <si>
    <t>Megajánlott termék rajzszáma</t>
  </si>
  <si>
    <t>Megajánlott termék gyártmánya</t>
  </si>
  <si>
    <t>Megajánlott termék szállítói anyagszáma ***</t>
  </si>
  <si>
    <t>Éves érték áfa nélkül (Ft/év)</t>
  </si>
  <si>
    <t>*</t>
  </si>
  <si>
    <t>érvényes pl. az első 12 hónapra</t>
  </si>
  <si>
    <t>***</t>
  </si>
  <si>
    <r>
      <t xml:space="preserve">a termék beazonosítását segítő adat, pl. </t>
    </r>
    <r>
      <rPr>
        <b/>
        <sz val="9"/>
        <color theme="1"/>
        <rFont val="Calibri"/>
        <family val="2"/>
        <charset val="238"/>
        <scheme val="minor"/>
      </rPr>
      <t>termékgyártói rajzszám</t>
    </r>
    <r>
      <rPr>
        <sz val="9"/>
        <color theme="1"/>
        <rFont val="Calibri"/>
        <family val="2"/>
        <charset val="238"/>
        <scheme val="minor"/>
      </rPr>
      <t xml:space="preserve">, katalógusszám, szállítói cikkszám, stb., megadása nem kötelező, de </t>
    </r>
    <r>
      <rPr>
        <b/>
        <sz val="9"/>
        <color theme="1"/>
        <rFont val="Calibri"/>
        <family val="2"/>
        <charset val="238"/>
        <scheme val="minor"/>
      </rPr>
      <t>ajánlott</t>
    </r>
  </si>
  <si>
    <t>Egységár  áfa nélkül ajánl. menny. egységre *  (Ft/db)</t>
  </si>
  <si>
    <t>Műszaki előírások</t>
  </si>
  <si>
    <t>Vasúti sínkapcsolószer szabványok</t>
  </si>
  <si>
    <t>MSZ:2798-86</t>
  </si>
  <si>
    <t>Nagyszilárdságú csavarok és csavaranyák vasúti felépítményben</t>
  </si>
  <si>
    <t>MSZ:5555-86</t>
  </si>
  <si>
    <t>Szorító-és hevedercsavarok</t>
  </si>
  <si>
    <t>MSZ:5556-86</t>
  </si>
  <si>
    <t>Síncsavarok</t>
  </si>
  <si>
    <t>BKVSZ:3.664.1</t>
  </si>
  <si>
    <t>Váltóösszekötő-nyomtartó-és hevedercsavarok vályússínes felépítményben</t>
  </si>
  <si>
    <t>BKVSZ:3.600.1</t>
  </si>
  <si>
    <t>Közúti,vasúti felépítményi acélanyagok összefoglaló táblázata</t>
  </si>
  <si>
    <t>KPM.SZ.KV/14-68-</t>
  </si>
  <si>
    <t>Közúti.elővárosi és földalatti vasutak kitérői</t>
  </si>
  <si>
    <t>MÁV-112278/1979.1.</t>
  </si>
  <si>
    <t>C-48r kitérők mintaterv gyüjteménye alapján</t>
  </si>
  <si>
    <t>MSZ:5783-80</t>
  </si>
  <si>
    <t>Alátétlemezek nagyvasúti sínhez</t>
  </si>
  <si>
    <t>MSZ:5782-80</t>
  </si>
  <si>
    <t>Szorítólemez nagyvasúti sínhez</t>
  </si>
  <si>
    <t>MSZ:5781-80</t>
  </si>
  <si>
    <t>Hevederek nagyvasúti sínhez</t>
  </si>
  <si>
    <t>KPMSZ-KV.-7</t>
  </si>
  <si>
    <t>Állítható köracél-laposacél nyomtartók</t>
  </si>
  <si>
    <t>BKVSZ.3.647.3-1991</t>
  </si>
  <si>
    <t>Geos alátétlemez vályús rendszerű sínhez</t>
  </si>
  <si>
    <t>BKV:SZ.3.614.2-82</t>
  </si>
  <si>
    <t>Nyomtartók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</si>
</sst>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000\-000\-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indexed="8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51">
    <xf numFmtId="0" fontId="0" fillId="0" borderId="0" xfId="0"/>
    <xf numFmtId="0" fontId="20" fillId="0" borderId="0" xfId="0" applyFont="1"/>
    <xf numFmtId="0" fontId="18" fillId="34" borderId="0" xfId="0" applyFont="1" applyFill="1"/>
    <xf numFmtId="0" fontId="18" fillId="35" borderId="0" xfId="0" applyFont="1" applyFill="1"/>
    <xf numFmtId="0" fontId="21" fillId="36" borderId="0" xfId="0" applyFont="1" applyFill="1"/>
    <xf numFmtId="0" fontId="20" fillId="0" borderId="0" xfId="0" applyFont="1" applyAlignment="1">
      <alignment horizontal="center" vertical="center"/>
    </xf>
    <xf numFmtId="164" fontId="20" fillId="0" borderId="0" xfId="1" applyNumberFormat="1" applyFont="1"/>
    <xf numFmtId="49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8" fillId="33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49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Protection="1"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164" fontId="20" fillId="0" borderId="10" xfId="1" applyNumberFormat="1" applyFont="1" applyBorder="1" applyAlignment="1" applyProtection="1">
      <protection locked="0"/>
    </xf>
    <xf numFmtId="3" fontId="20" fillId="0" borderId="10" xfId="0" applyNumberFormat="1" applyFont="1" applyBorder="1" applyProtection="1">
      <protection locked="0"/>
    </xf>
    <xf numFmtId="165" fontId="20" fillId="0" borderId="10" xfId="0" applyNumberFormat="1" applyFont="1" applyBorder="1" applyProtection="1">
      <protection locked="0"/>
    </xf>
    <xf numFmtId="164" fontId="18" fillId="34" borderId="10" xfId="0" applyNumberFormat="1" applyFont="1" applyFill="1" applyBorder="1" applyAlignment="1" applyProtection="1">
      <alignment vertical="center"/>
      <protection locked="0"/>
    </xf>
    <xf numFmtId="0" fontId="18" fillId="34" borderId="0" xfId="0" applyFont="1" applyFill="1" applyProtection="1">
      <protection locked="0"/>
    </xf>
    <xf numFmtId="164" fontId="20" fillId="0" borderId="10" xfId="1" applyNumberFormat="1" applyFont="1" applyBorder="1" applyProtection="1">
      <protection locked="0"/>
    </xf>
    <xf numFmtId="164" fontId="18" fillId="35" borderId="10" xfId="0" applyNumberFormat="1" applyFont="1" applyFill="1" applyBorder="1" applyProtection="1">
      <protection locked="0"/>
    </xf>
    <xf numFmtId="0" fontId="18" fillId="35" borderId="0" xfId="0" applyFont="1" applyFill="1" applyProtection="1">
      <protection locked="0"/>
    </xf>
    <xf numFmtId="164" fontId="21" fillId="36" borderId="10" xfId="0" applyNumberFormat="1" applyFont="1" applyFill="1" applyBorder="1" applyProtection="1">
      <protection locked="0"/>
    </xf>
    <xf numFmtId="0" fontId="21" fillId="36" borderId="0" xfId="0" applyFont="1" applyFill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64" fontId="20" fillId="0" borderId="0" xfId="1" applyNumberFormat="1" applyFont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24" fillId="0" borderId="0" xfId="0" applyFont="1"/>
    <xf numFmtId="0" fontId="23" fillId="0" borderId="10" xfId="0" applyFont="1" applyBorder="1"/>
    <xf numFmtId="166" fontId="26" fillId="0" borderId="10" xfId="43" applyNumberFormat="1" applyFont="1" applyFill="1" applyBorder="1" applyAlignment="1">
      <alignment horizontal="left" vertical="center"/>
    </xf>
    <xf numFmtId="0" fontId="18" fillId="34" borderId="11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5" borderId="11" xfId="0" applyFont="1" applyFill="1" applyBorder="1" applyAlignment="1" applyProtection="1">
      <alignment horizontal="center" vertical="center"/>
      <protection locked="0"/>
    </xf>
    <xf numFmtId="0" fontId="18" fillId="35" borderId="12" xfId="0" applyFont="1" applyFill="1" applyBorder="1" applyAlignment="1" applyProtection="1">
      <alignment horizontal="center" vertical="center"/>
      <protection locked="0"/>
    </xf>
    <xf numFmtId="0" fontId="18" fillId="35" borderId="13" xfId="0" applyFont="1" applyFill="1" applyBorder="1" applyAlignment="1" applyProtection="1">
      <alignment horizontal="center" vertical="center"/>
      <protection locked="0"/>
    </xf>
    <xf numFmtId="0" fontId="21" fillId="36" borderId="11" xfId="0" applyFont="1" applyFill="1" applyBorder="1" applyAlignment="1" applyProtection="1">
      <alignment horizontal="center"/>
      <protection locked="0"/>
    </xf>
    <xf numFmtId="0" fontId="21" fillId="36" borderId="12" xfId="0" applyFont="1" applyFill="1" applyBorder="1" applyAlignment="1" applyProtection="1">
      <alignment horizontal="center"/>
      <protection locked="0"/>
    </xf>
    <xf numFmtId="0" fontId="21" fillId="36" borderId="13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43" applyFont="1" applyFill="1" applyBorder="1" applyAlignment="1">
      <alignment horizontal="left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_PÁLYAFENNT. SZAKSZOLG. CIKKTÖRZS 2008.10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1048576"/>
  <sheetViews>
    <sheetView tabSelected="1" zoomScaleNormal="100" workbookViewId="0">
      <selection activeCell="P31" sqref="P31"/>
    </sheetView>
  </sheetViews>
  <sheetFormatPr defaultRowHeight="12" x14ac:dyDescent="0.2"/>
  <cols>
    <col min="1" max="1" width="7.28515625" style="1" customWidth="1"/>
    <col min="2" max="2" width="10.28515625" style="1" customWidth="1"/>
    <col min="3" max="3" width="39" style="1" customWidth="1"/>
    <col min="4" max="4" width="19" style="1" customWidth="1"/>
    <col min="5" max="5" width="9.7109375" style="5" customWidth="1"/>
    <col min="6" max="6" width="11.28515625" style="6" customWidth="1"/>
    <col min="7" max="7" width="18.42578125" style="1" customWidth="1"/>
    <col min="8" max="8" width="14.140625" style="1" customWidth="1"/>
    <col min="9" max="9" width="19.7109375" style="1" customWidth="1"/>
    <col min="10" max="10" width="20.140625" style="1" customWidth="1"/>
    <col min="11" max="11" width="26.7109375" style="1" customWidth="1"/>
    <col min="12" max="12" width="10" style="1" customWidth="1"/>
    <col min="13" max="16384" width="9.140625" style="1"/>
  </cols>
  <sheetData>
    <row r="1" spans="1:14" s="10" customFormat="1" ht="48.75" customHeight="1" x14ac:dyDescent="0.25">
      <c r="A1" s="7" t="s">
        <v>87</v>
      </c>
      <c r="B1" s="8" t="s">
        <v>0</v>
      </c>
      <c r="C1" s="8" t="s">
        <v>1</v>
      </c>
      <c r="D1" s="8" t="s">
        <v>181</v>
      </c>
      <c r="E1" s="8" t="s">
        <v>2</v>
      </c>
      <c r="F1" s="9" t="s">
        <v>182</v>
      </c>
      <c r="G1" s="12" t="s">
        <v>183</v>
      </c>
      <c r="H1" s="12" t="s">
        <v>184</v>
      </c>
      <c r="I1" s="12" t="s">
        <v>185</v>
      </c>
      <c r="J1" s="12" t="s">
        <v>186</v>
      </c>
      <c r="K1" s="12" t="s">
        <v>192</v>
      </c>
      <c r="L1" s="12" t="s">
        <v>187</v>
      </c>
    </row>
    <row r="2" spans="1:14" x14ac:dyDescent="0.2">
      <c r="A2" s="14" t="s">
        <v>85</v>
      </c>
      <c r="B2" s="13">
        <v>2163101134</v>
      </c>
      <c r="C2" s="13" t="s">
        <v>3</v>
      </c>
      <c r="D2" s="13" t="s">
        <v>153</v>
      </c>
      <c r="E2" s="15" t="s">
        <v>138</v>
      </c>
      <c r="F2" s="16">
        <v>40</v>
      </c>
      <c r="G2" s="13"/>
      <c r="H2" s="13"/>
      <c r="I2" s="13"/>
      <c r="J2" s="13"/>
      <c r="K2" s="17"/>
      <c r="L2" s="18">
        <f>F28*K2</f>
        <v>0</v>
      </c>
    </row>
    <row r="3" spans="1:14" x14ac:dyDescent="0.2">
      <c r="A3" s="14" t="s">
        <v>86</v>
      </c>
      <c r="B3" s="13">
        <v>2163101144</v>
      </c>
      <c r="C3" s="13" t="s">
        <v>4</v>
      </c>
      <c r="D3" s="13" t="s">
        <v>154</v>
      </c>
      <c r="E3" s="15" t="s">
        <v>138</v>
      </c>
      <c r="F3" s="16">
        <v>20</v>
      </c>
      <c r="G3" s="13"/>
      <c r="H3" s="13"/>
      <c r="I3" s="13"/>
      <c r="J3" s="13"/>
      <c r="K3" s="17"/>
      <c r="L3" s="18">
        <f t="shared" ref="L3:L14" si="0">F29*K3</f>
        <v>0</v>
      </c>
    </row>
    <row r="4" spans="1:14" x14ac:dyDescent="0.2">
      <c r="A4" s="14" t="s">
        <v>88</v>
      </c>
      <c r="B4" s="13">
        <v>2163101291</v>
      </c>
      <c r="C4" s="13" t="s">
        <v>5</v>
      </c>
      <c r="D4" s="13" t="s">
        <v>6</v>
      </c>
      <c r="E4" s="15" t="s">
        <v>138</v>
      </c>
      <c r="F4" s="16">
        <v>20</v>
      </c>
      <c r="G4" s="13"/>
      <c r="H4" s="13"/>
      <c r="I4" s="13"/>
      <c r="J4" s="13"/>
      <c r="K4" s="17"/>
      <c r="L4" s="18">
        <f t="shared" si="0"/>
        <v>0</v>
      </c>
    </row>
    <row r="5" spans="1:14" x14ac:dyDescent="0.2">
      <c r="A5" s="14" t="s">
        <v>89</v>
      </c>
      <c r="B5" s="13">
        <v>2163101292</v>
      </c>
      <c r="C5" s="13" t="s">
        <v>7</v>
      </c>
      <c r="D5" s="13" t="s">
        <v>8</v>
      </c>
      <c r="E5" s="15" t="s">
        <v>138</v>
      </c>
      <c r="F5" s="16">
        <v>20</v>
      </c>
      <c r="G5" s="13"/>
      <c r="H5" s="13"/>
      <c r="I5" s="13"/>
      <c r="J5" s="13" t="s">
        <v>167</v>
      </c>
      <c r="K5" s="17"/>
      <c r="L5" s="18">
        <f t="shared" si="0"/>
        <v>0</v>
      </c>
    </row>
    <row r="6" spans="1:14" x14ac:dyDescent="0.2">
      <c r="A6" s="14" t="s">
        <v>90</v>
      </c>
      <c r="B6" s="13">
        <v>2163103101</v>
      </c>
      <c r="C6" s="13" t="s">
        <v>178</v>
      </c>
      <c r="D6" s="13" t="s">
        <v>162</v>
      </c>
      <c r="E6" s="15" t="s">
        <v>138</v>
      </c>
      <c r="F6" s="16">
        <v>100</v>
      </c>
      <c r="G6" s="13"/>
      <c r="H6" s="13"/>
      <c r="I6" s="13"/>
      <c r="J6" s="13"/>
      <c r="K6" s="17"/>
      <c r="L6" s="18">
        <f t="shared" si="0"/>
        <v>0</v>
      </c>
      <c r="N6" s="1" t="s">
        <v>167</v>
      </c>
    </row>
    <row r="7" spans="1:14" x14ac:dyDescent="0.2">
      <c r="A7" s="14" t="s">
        <v>91</v>
      </c>
      <c r="B7" s="13">
        <v>2163103103</v>
      </c>
      <c r="C7" s="13" t="s">
        <v>9</v>
      </c>
      <c r="D7" s="13" t="s">
        <v>10</v>
      </c>
      <c r="E7" s="15" t="s">
        <v>138</v>
      </c>
      <c r="F7" s="16">
        <v>50</v>
      </c>
      <c r="G7" s="13"/>
      <c r="H7" s="13"/>
      <c r="I7" s="13"/>
      <c r="J7" s="13"/>
      <c r="K7" s="17"/>
      <c r="L7" s="18">
        <f t="shared" si="0"/>
        <v>0</v>
      </c>
    </row>
    <row r="8" spans="1:14" x14ac:dyDescent="0.2">
      <c r="A8" s="14" t="s">
        <v>139</v>
      </c>
      <c r="B8" s="13">
        <v>2163109101</v>
      </c>
      <c r="C8" s="13" t="s">
        <v>11</v>
      </c>
      <c r="D8" s="13" t="s">
        <v>12</v>
      </c>
      <c r="E8" s="15" t="s">
        <v>138</v>
      </c>
      <c r="F8" s="16">
        <v>65</v>
      </c>
      <c r="G8" s="13"/>
      <c r="H8" s="13"/>
      <c r="I8" s="13"/>
      <c r="J8" s="13"/>
      <c r="K8" s="17"/>
      <c r="L8" s="18">
        <f t="shared" si="0"/>
        <v>0</v>
      </c>
    </row>
    <row r="9" spans="1:14" x14ac:dyDescent="0.2">
      <c r="A9" s="14" t="s">
        <v>140</v>
      </c>
      <c r="B9" s="13">
        <v>2163109102</v>
      </c>
      <c r="C9" s="13" t="s">
        <v>13</v>
      </c>
      <c r="D9" s="13" t="s">
        <v>14</v>
      </c>
      <c r="E9" s="15" t="s">
        <v>138</v>
      </c>
      <c r="F9" s="16">
        <v>65</v>
      </c>
      <c r="G9" s="13"/>
      <c r="H9" s="13"/>
      <c r="I9" s="13"/>
      <c r="J9" s="13"/>
      <c r="K9" s="17"/>
      <c r="L9" s="18">
        <f t="shared" si="0"/>
        <v>0</v>
      </c>
    </row>
    <row r="10" spans="1:14" x14ac:dyDescent="0.2">
      <c r="A10" s="14" t="s">
        <v>92</v>
      </c>
      <c r="B10" s="13">
        <v>2163112462</v>
      </c>
      <c r="C10" s="13" t="s">
        <v>156</v>
      </c>
      <c r="D10" s="13" t="s">
        <v>155</v>
      </c>
      <c r="E10" s="15" t="s">
        <v>138</v>
      </c>
      <c r="F10" s="16">
        <v>100</v>
      </c>
      <c r="G10" s="13"/>
      <c r="H10" s="13"/>
      <c r="I10" s="13"/>
      <c r="J10" s="13"/>
      <c r="K10" s="17"/>
      <c r="L10" s="18">
        <f t="shared" si="0"/>
        <v>0</v>
      </c>
    </row>
    <row r="11" spans="1:14" x14ac:dyDescent="0.2">
      <c r="A11" s="14" t="s">
        <v>141</v>
      </c>
      <c r="B11" s="13">
        <v>2163112466</v>
      </c>
      <c r="C11" s="13" t="s">
        <v>157</v>
      </c>
      <c r="D11" s="13" t="s">
        <v>155</v>
      </c>
      <c r="E11" s="15" t="s">
        <v>138</v>
      </c>
      <c r="F11" s="16">
        <v>20</v>
      </c>
      <c r="G11" s="13"/>
      <c r="H11" s="13"/>
      <c r="I11" s="13"/>
      <c r="J11" s="13"/>
      <c r="K11" s="17"/>
      <c r="L11" s="18">
        <f t="shared" si="0"/>
        <v>0</v>
      </c>
    </row>
    <row r="12" spans="1:14" x14ac:dyDescent="0.2">
      <c r="A12" s="14" t="s">
        <v>93</v>
      </c>
      <c r="B12" s="13">
        <v>2163112494</v>
      </c>
      <c r="C12" s="13" t="s">
        <v>158</v>
      </c>
      <c r="D12" s="13" t="s">
        <v>155</v>
      </c>
      <c r="E12" s="15" t="s">
        <v>138</v>
      </c>
      <c r="F12" s="16">
        <v>800</v>
      </c>
      <c r="G12" s="13"/>
      <c r="H12" s="13"/>
      <c r="I12" s="13"/>
      <c r="J12" s="13"/>
      <c r="K12" s="17"/>
      <c r="L12" s="18">
        <f t="shared" si="0"/>
        <v>0</v>
      </c>
    </row>
    <row r="13" spans="1:14" x14ac:dyDescent="0.2">
      <c r="A13" s="14" t="s">
        <v>94</v>
      </c>
      <c r="B13" s="13">
        <v>2163112505</v>
      </c>
      <c r="C13" s="13" t="s">
        <v>159</v>
      </c>
      <c r="D13" s="13" t="s">
        <v>16</v>
      </c>
      <c r="E13" s="15" t="s">
        <v>138</v>
      </c>
      <c r="F13" s="16">
        <v>370</v>
      </c>
      <c r="G13" s="13"/>
      <c r="H13" s="13"/>
      <c r="I13" s="13"/>
      <c r="J13" s="13"/>
      <c r="K13" s="17"/>
      <c r="L13" s="18">
        <f t="shared" si="0"/>
        <v>0</v>
      </c>
    </row>
    <row r="14" spans="1:14" x14ac:dyDescent="0.2">
      <c r="A14" s="14" t="s">
        <v>95</v>
      </c>
      <c r="B14" s="13">
        <v>2163114806</v>
      </c>
      <c r="C14" s="13" t="s">
        <v>161</v>
      </c>
      <c r="D14" s="13" t="s">
        <v>162</v>
      </c>
      <c r="E14" s="15" t="s">
        <v>138</v>
      </c>
      <c r="F14" s="16">
        <v>300</v>
      </c>
      <c r="G14" s="13"/>
      <c r="H14" s="13"/>
      <c r="I14" s="13"/>
      <c r="J14" s="13"/>
      <c r="K14" s="17"/>
      <c r="L14" s="18">
        <f t="shared" si="0"/>
        <v>0</v>
      </c>
    </row>
    <row r="15" spans="1:14" s="2" customFormat="1" x14ac:dyDescent="0.2">
      <c r="A15" s="14"/>
      <c r="B15" s="38" t="s">
        <v>169</v>
      </c>
      <c r="C15" s="39"/>
      <c r="D15" s="39"/>
      <c r="E15" s="40"/>
      <c r="F15" s="19">
        <f>SUM(F2:F14)</f>
        <v>1970</v>
      </c>
      <c r="G15" s="20"/>
      <c r="H15" s="20"/>
      <c r="I15" s="20"/>
      <c r="J15" s="20"/>
      <c r="K15" s="20"/>
      <c r="L15" s="20"/>
    </row>
    <row r="16" spans="1:14" x14ac:dyDescent="0.2">
      <c r="A16" s="14" t="s">
        <v>96</v>
      </c>
      <c r="B16" s="13">
        <v>2811711200</v>
      </c>
      <c r="C16" s="13" t="s">
        <v>24</v>
      </c>
      <c r="D16" s="13" t="s">
        <v>25</v>
      </c>
      <c r="E16" s="15" t="s">
        <v>138</v>
      </c>
      <c r="F16" s="21">
        <v>10</v>
      </c>
      <c r="G16" s="13"/>
      <c r="H16" s="13"/>
      <c r="I16" s="13"/>
      <c r="J16" s="13"/>
      <c r="K16" s="17"/>
      <c r="L16" s="18">
        <f>F16*K16</f>
        <v>0</v>
      </c>
    </row>
    <row r="17" spans="1:13" x14ac:dyDescent="0.2">
      <c r="A17" s="14" t="s">
        <v>97</v>
      </c>
      <c r="B17" s="13">
        <v>2811712070</v>
      </c>
      <c r="C17" s="13" t="s">
        <v>24</v>
      </c>
      <c r="D17" s="13" t="s">
        <v>26</v>
      </c>
      <c r="E17" s="15" t="s">
        <v>138</v>
      </c>
      <c r="F17" s="21">
        <v>20</v>
      </c>
      <c r="G17" s="13"/>
      <c r="H17" s="13"/>
      <c r="I17" s="13"/>
      <c r="J17" s="13"/>
      <c r="K17" s="17"/>
      <c r="L17" s="18">
        <f t="shared" ref="L17:L68" si="1">F17*K17</f>
        <v>0</v>
      </c>
    </row>
    <row r="18" spans="1:13" x14ac:dyDescent="0.2">
      <c r="A18" s="14" t="s">
        <v>98</v>
      </c>
      <c r="B18" s="13">
        <v>2811712120</v>
      </c>
      <c r="C18" s="13" t="s">
        <v>24</v>
      </c>
      <c r="D18" s="13" t="s">
        <v>27</v>
      </c>
      <c r="E18" s="15" t="s">
        <v>138</v>
      </c>
      <c r="F18" s="21">
        <v>200</v>
      </c>
      <c r="G18" s="13"/>
      <c r="H18" s="13"/>
      <c r="I18" s="13"/>
      <c r="J18" s="13"/>
      <c r="K18" s="17"/>
      <c r="L18" s="18">
        <f t="shared" si="1"/>
        <v>0</v>
      </c>
    </row>
    <row r="19" spans="1:13" x14ac:dyDescent="0.2">
      <c r="A19" s="14" t="s">
        <v>99</v>
      </c>
      <c r="B19" s="13">
        <v>2811712160</v>
      </c>
      <c r="C19" s="13" t="s">
        <v>163</v>
      </c>
      <c r="D19" s="13" t="s">
        <v>28</v>
      </c>
      <c r="E19" s="15" t="s">
        <v>138</v>
      </c>
      <c r="F19" s="21">
        <v>30</v>
      </c>
      <c r="G19" s="13"/>
      <c r="H19" s="13"/>
      <c r="I19" s="13"/>
      <c r="J19" s="13"/>
      <c r="K19" s="17"/>
      <c r="L19" s="18">
        <f t="shared" si="1"/>
        <v>0</v>
      </c>
    </row>
    <row r="20" spans="1:13" x14ac:dyDescent="0.2">
      <c r="A20" s="14" t="s">
        <v>100</v>
      </c>
      <c r="B20" s="13">
        <v>2811712180</v>
      </c>
      <c r="C20" s="13" t="s">
        <v>163</v>
      </c>
      <c r="D20" s="13" t="s">
        <v>29</v>
      </c>
      <c r="E20" s="15" t="s">
        <v>138</v>
      </c>
      <c r="F20" s="21">
        <v>40</v>
      </c>
      <c r="G20" s="13"/>
      <c r="H20" s="13"/>
      <c r="I20" s="13"/>
      <c r="J20" s="13"/>
      <c r="K20" s="17"/>
      <c r="L20" s="18">
        <f t="shared" si="1"/>
        <v>0</v>
      </c>
    </row>
    <row r="21" spans="1:13" x14ac:dyDescent="0.2">
      <c r="A21" s="14" t="s">
        <v>101</v>
      </c>
      <c r="B21" s="13">
        <v>2811712220</v>
      </c>
      <c r="C21" s="13" t="s">
        <v>163</v>
      </c>
      <c r="D21" s="13" t="s">
        <v>30</v>
      </c>
      <c r="E21" s="15" t="s">
        <v>138</v>
      </c>
      <c r="F21" s="21">
        <v>30</v>
      </c>
      <c r="G21" s="13"/>
      <c r="H21" s="13"/>
      <c r="I21" s="13"/>
      <c r="J21" s="13"/>
      <c r="K21" s="17"/>
      <c r="L21" s="18">
        <f t="shared" si="1"/>
        <v>0</v>
      </c>
    </row>
    <row r="22" spans="1:13" x14ac:dyDescent="0.2">
      <c r="A22" s="14" t="s">
        <v>102</v>
      </c>
      <c r="B22" s="13">
        <v>2811712250</v>
      </c>
      <c r="C22" s="13" t="s">
        <v>163</v>
      </c>
      <c r="D22" s="13" t="s">
        <v>31</v>
      </c>
      <c r="E22" s="15" t="s">
        <v>138</v>
      </c>
      <c r="F22" s="21">
        <v>50</v>
      </c>
      <c r="G22" s="13"/>
      <c r="H22" s="13"/>
      <c r="I22" s="13"/>
      <c r="J22" s="13"/>
      <c r="K22" s="17"/>
      <c r="L22" s="18">
        <f t="shared" si="1"/>
        <v>0</v>
      </c>
    </row>
    <row r="23" spans="1:13" x14ac:dyDescent="0.2">
      <c r="A23" s="14" t="s">
        <v>103</v>
      </c>
      <c r="B23" s="13">
        <v>2811712260</v>
      </c>
      <c r="C23" s="13" t="s">
        <v>163</v>
      </c>
      <c r="D23" s="13" t="s">
        <v>32</v>
      </c>
      <c r="E23" s="15" t="s">
        <v>138</v>
      </c>
      <c r="F23" s="21">
        <v>130</v>
      </c>
      <c r="G23" s="13"/>
      <c r="H23" s="13"/>
      <c r="I23" s="13"/>
      <c r="J23" s="13"/>
      <c r="K23" s="17"/>
      <c r="L23" s="18">
        <f t="shared" si="1"/>
        <v>0</v>
      </c>
    </row>
    <row r="24" spans="1:13" x14ac:dyDescent="0.2">
      <c r="A24" s="14" t="s">
        <v>170</v>
      </c>
      <c r="B24" s="13">
        <v>2811712280</v>
      </c>
      <c r="C24" s="13" t="s">
        <v>163</v>
      </c>
      <c r="D24" s="13" t="s">
        <v>33</v>
      </c>
      <c r="E24" s="15" t="s">
        <v>138</v>
      </c>
      <c r="F24" s="21">
        <v>150</v>
      </c>
      <c r="G24" s="13"/>
      <c r="H24" s="13"/>
      <c r="I24" s="13"/>
      <c r="J24" s="13"/>
      <c r="K24" s="17"/>
      <c r="L24" s="18">
        <f t="shared" si="1"/>
        <v>0</v>
      </c>
    </row>
    <row r="25" spans="1:13" x14ac:dyDescent="0.2">
      <c r="A25" s="14" t="s">
        <v>104</v>
      </c>
      <c r="B25" s="13">
        <v>2811712340</v>
      </c>
      <c r="C25" s="13" t="s">
        <v>163</v>
      </c>
      <c r="D25" s="13" t="s">
        <v>34</v>
      </c>
      <c r="E25" s="15" t="s">
        <v>138</v>
      </c>
      <c r="F25" s="21">
        <v>10</v>
      </c>
      <c r="G25" s="13"/>
      <c r="H25" s="13"/>
      <c r="I25" s="13"/>
      <c r="J25" s="13"/>
      <c r="K25" s="17"/>
      <c r="L25" s="18">
        <f t="shared" si="1"/>
        <v>0</v>
      </c>
    </row>
    <row r="26" spans="1:13" x14ac:dyDescent="0.2">
      <c r="A26" s="14" t="s">
        <v>105</v>
      </c>
      <c r="B26" s="13">
        <v>2811712360</v>
      </c>
      <c r="C26" s="13" t="s">
        <v>163</v>
      </c>
      <c r="D26" s="13" t="s">
        <v>35</v>
      </c>
      <c r="E26" s="15" t="s">
        <v>138</v>
      </c>
      <c r="F26" s="21">
        <v>10</v>
      </c>
      <c r="G26" s="13"/>
      <c r="H26" s="13"/>
      <c r="I26" s="13"/>
      <c r="J26" s="13"/>
      <c r="K26" s="17"/>
      <c r="L26" s="18">
        <f t="shared" si="1"/>
        <v>0</v>
      </c>
    </row>
    <row r="27" spans="1:13" x14ac:dyDescent="0.2">
      <c r="A27" s="14" t="s">
        <v>106</v>
      </c>
      <c r="B27" s="13">
        <v>2811712400</v>
      </c>
      <c r="C27" s="13" t="s">
        <v>163</v>
      </c>
      <c r="D27" s="13" t="s">
        <v>36</v>
      </c>
      <c r="E27" s="15" t="s">
        <v>138</v>
      </c>
      <c r="F27" s="21">
        <v>10</v>
      </c>
      <c r="G27" s="13"/>
      <c r="H27" s="13"/>
      <c r="I27" s="13"/>
      <c r="J27" s="13"/>
      <c r="K27" s="17"/>
      <c r="L27" s="18">
        <f t="shared" si="1"/>
        <v>0</v>
      </c>
    </row>
    <row r="28" spans="1:13" x14ac:dyDescent="0.2">
      <c r="A28" s="14" t="s">
        <v>107</v>
      </c>
      <c r="B28" s="13">
        <v>2811712615</v>
      </c>
      <c r="C28" s="13" t="s">
        <v>163</v>
      </c>
      <c r="D28" s="13" t="s">
        <v>37</v>
      </c>
      <c r="E28" s="15" t="s">
        <v>138</v>
      </c>
      <c r="F28" s="21">
        <v>370</v>
      </c>
      <c r="G28" s="13"/>
      <c r="H28" s="13"/>
      <c r="I28" s="13"/>
      <c r="J28" s="13"/>
      <c r="K28" s="17"/>
      <c r="L28" s="18">
        <f t="shared" si="1"/>
        <v>0</v>
      </c>
      <c r="M28" s="1" t="s">
        <v>167</v>
      </c>
    </row>
    <row r="29" spans="1:13" x14ac:dyDescent="0.2">
      <c r="A29" s="14" t="s">
        <v>108</v>
      </c>
      <c r="B29" s="13">
        <v>2811712618</v>
      </c>
      <c r="C29" s="13" t="s">
        <v>163</v>
      </c>
      <c r="D29" s="13" t="s">
        <v>38</v>
      </c>
      <c r="E29" s="15" t="s">
        <v>138</v>
      </c>
      <c r="F29" s="21">
        <v>10</v>
      </c>
      <c r="G29" s="13"/>
      <c r="H29" s="13"/>
      <c r="I29" s="13"/>
      <c r="J29" s="13"/>
      <c r="K29" s="17"/>
      <c r="L29" s="18">
        <f t="shared" si="1"/>
        <v>0</v>
      </c>
    </row>
    <row r="30" spans="1:13" x14ac:dyDescent="0.2">
      <c r="A30" s="14" t="s">
        <v>109</v>
      </c>
      <c r="B30" s="13">
        <v>2811712620</v>
      </c>
      <c r="C30" s="13" t="s">
        <v>163</v>
      </c>
      <c r="D30" s="13" t="s">
        <v>39</v>
      </c>
      <c r="E30" s="15" t="s">
        <v>138</v>
      </c>
      <c r="F30" s="21">
        <v>20</v>
      </c>
      <c r="G30" s="13"/>
      <c r="H30" s="13"/>
      <c r="I30" s="13"/>
      <c r="J30" s="13"/>
      <c r="K30" s="17"/>
      <c r="L30" s="18">
        <f t="shared" si="1"/>
        <v>0</v>
      </c>
    </row>
    <row r="31" spans="1:13" x14ac:dyDescent="0.2">
      <c r="A31" s="14" t="s">
        <v>110</v>
      </c>
      <c r="B31" s="13">
        <v>2811712622</v>
      </c>
      <c r="C31" s="13" t="s">
        <v>163</v>
      </c>
      <c r="D31" s="13" t="s">
        <v>40</v>
      </c>
      <c r="E31" s="15" t="s">
        <v>138</v>
      </c>
      <c r="F31" s="21">
        <v>30</v>
      </c>
      <c r="G31" s="13"/>
      <c r="H31" s="13"/>
      <c r="I31" s="13"/>
      <c r="J31" s="13"/>
      <c r="K31" s="17"/>
      <c r="L31" s="18">
        <f t="shared" si="1"/>
        <v>0</v>
      </c>
    </row>
    <row r="32" spans="1:13" x14ac:dyDescent="0.2">
      <c r="A32" s="14" t="s">
        <v>142</v>
      </c>
      <c r="B32" s="13">
        <v>2811712624</v>
      </c>
      <c r="C32" s="13" t="s">
        <v>163</v>
      </c>
      <c r="D32" s="13" t="s">
        <v>41</v>
      </c>
      <c r="E32" s="15" t="s">
        <v>138</v>
      </c>
      <c r="F32" s="21">
        <v>110</v>
      </c>
      <c r="G32" s="13"/>
      <c r="H32" s="13"/>
      <c r="I32" s="13"/>
      <c r="J32" s="13"/>
      <c r="K32" s="17"/>
      <c r="L32" s="18">
        <f t="shared" si="1"/>
        <v>0</v>
      </c>
    </row>
    <row r="33" spans="1:12" x14ac:dyDescent="0.2">
      <c r="A33" s="14" t="s">
        <v>111</v>
      </c>
      <c r="B33" s="13">
        <v>2811712626</v>
      </c>
      <c r="C33" s="13" t="s">
        <v>163</v>
      </c>
      <c r="D33" s="13" t="s">
        <v>42</v>
      </c>
      <c r="E33" s="15" t="s">
        <v>138</v>
      </c>
      <c r="F33" s="21">
        <v>210</v>
      </c>
      <c r="G33" s="13"/>
      <c r="H33" s="13"/>
      <c r="I33" s="13"/>
      <c r="J33" s="13"/>
      <c r="K33" s="17"/>
      <c r="L33" s="18">
        <f t="shared" si="1"/>
        <v>0</v>
      </c>
    </row>
    <row r="34" spans="1:12" x14ac:dyDescent="0.2">
      <c r="A34" s="14" t="s">
        <v>112</v>
      </c>
      <c r="B34" s="13">
        <v>2811712628</v>
      </c>
      <c r="C34" s="13" t="s">
        <v>163</v>
      </c>
      <c r="D34" s="13" t="s">
        <v>43</v>
      </c>
      <c r="E34" s="15" t="s">
        <v>138</v>
      </c>
      <c r="F34" s="21">
        <v>100</v>
      </c>
      <c r="G34" s="13"/>
      <c r="H34" s="13"/>
      <c r="I34" s="13"/>
      <c r="J34" s="13"/>
      <c r="K34" s="17"/>
      <c r="L34" s="18">
        <f t="shared" si="1"/>
        <v>0</v>
      </c>
    </row>
    <row r="35" spans="1:12" x14ac:dyDescent="0.2">
      <c r="A35" s="14" t="s">
        <v>113</v>
      </c>
      <c r="B35" s="13">
        <v>2811712629</v>
      </c>
      <c r="C35" s="13" t="s">
        <v>163</v>
      </c>
      <c r="D35" s="13" t="s">
        <v>44</v>
      </c>
      <c r="E35" s="15" t="s">
        <v>138</v>
      </c>
      <c r="F35" s="21">
        <v>20</v>
      </c>
      <c r="G35" s="13"/>
      <c r="H35" s="13"/>
      <c r="I35" s="13"/>
      <c r="J35" s="13"/>
      <c r="K35" s="17"/>
      <c r="L35" s="18">
        <f t="shared" si="1"/>
        <v>0</v>
      </c>
    </row>
    <row r="36" spans="1:12" x14ac:dyDescent="0.2">
      <c r="A36" s="14" t="s">
        <v>114</v>
      </c>
      <c r="B36" s="13">
        <v>2811712634</v>
      </c>
      <c r="C36" s="13" t="s">
        <v>163</v>
      </c>
      <c r="D36" s="13" t="s">
        <v>45</v>
      </c>
      <c r="E36" s="15" t="s">
        <v>138</v>
      </c>
      <c r="F36" s="21">
        <v>30</v>
      </c>
      <c r="G36" s="13"/>
      <c r="H36" s="13"/>
      <c r="I36" s="13"/>
      <c r="J36" s="13"/>
      <c r="K36" s="17"/>
      <c r="L36" s="18">
        <f t="shared" si="1"/>
        <v>0</v>
      </c>
    </row>
    <row r="37" spans="1:12" x14ac:dyDescent="0.2">
      <c r="A37" s="14" t="s">
        <v>143</v>
      </c>
      <c r="B37" s="13">
        <v>2811712635</v>
      </c>
      <c r="C37" s="13" t="s">
        <v>163</v>
      </c>
      <c r="D37" s="13" t="s">
        <v>46</v>
      </c>
      <c r="E37" s="15" t="s">
        <v>138</v>
      </c>
      <c r="F37" s="21">
        <v>10</v>
      </c>
      <c r="G37" s="13"/>
      <c r="H37" s="13"/>
      <c r="I37" s="13"/>
      <c r="J37" s="13"/>
      <c r="K37" s="17"/>
      <c r="L37" s="18">
        <f t="shared" si="1"/>
        <v>0</v>
      </c>
    </row>
    <row r="38" spans="1:12" x14ac:dyDescent="0.2">
      <c r="A38" s="14" t="s">
        <v>115</v>
      </c>
      <c r="B38" s="13">
        <v>2811712636</v>
      </c>
      <c r="C38" s="13" t="s">
        <v>163</v>
      </c>
      <c r="D38" s="13" t="s">
        <v>47</v>
      </c>
      <c r="E38" s="15" t="s">
        <v>138</v>
      </c>
      <c r="F38" s="21">
        <v>10</v>
      </c>
      <c r="G38" s="13"/>
      <c r="H38" s="13"/>
      <c r="I38" s="13"/>
      <c r="J38" s="13"/>
      <c r="K38" s="17"/>
      <c r="L38" s="18">
        <f t="shared" si="1"/>
        <v>0</v>
      </c>
    </row>
    <row r="39" spans="1:12" x14ac:dyDescent="0.2">
      <c r="A39" s="14" t="s">
        <v>116</v>
      </c>
      <c r="B39" s="13">
        <v>2811712638</v>
      </c>
      <c r="C39" s="13" t="s">
        <v>163</v>
      </c>
      <c r="D39" s="13" t="s">
        <v>48</v>
      </c>
      <c r="E39" s="15" t="s">
        <v>138</v>
      </c>
      <c r="F39" s="21">
        <v>20</v>
      </c>
      <c r="G39" s="13"/>
      <c r="H39" s="13"/>
      <c r="I39" s="13"/>
      <c r="J39" s="13"/>
      <c r="K39" s="17"/>
      <c r="L39" s="18">
        <f t="shared" si="1"/>
        <v>0</v>
      </c>
    </row>
    <row r="40" spans="1:12" x14ac:dyDescent="0.2">
      <c r="A40" s="14" t="s">
        <v>144</v>
      </c>
      <c r="B40" s="13">
        <v>2811712639</v>
      </c>
      <c r="C40" s="13" t="s">
        <v>163</v>
      </c>
      <c r="D40" s="13" t="s">
        <v>49</v>
      </c>
      <c r="E40" s="15" t="s">
        <v>138</v>
      </c>
      <c r="F40" s="21">
        <v>40</v>
      </c>
      <c r="G40" s="13"/>
      <c r="H40" s="13"/>
      <c r="I40" s="13"/>
      <c r="J40" s="13"/>
      <c r="K40" s="17"/>
      <c r="L40" s="18">
        <f t="shared" si="1"/>
        <v>0</v>
      </c>
    </row>
    <row r="41" spans="1:12" x14ac:dyDescent="0.2">
      <c r="A41" s="14" t="s">
        <v>145</v>
      </c>
      <c r="B41" s="13">
        <v>2811712640</v>
      </c>
      <c r="C41" s="13" t="s">
        <v>163</v>
      </c>
      <c r="D41" s="13" t="s">
        <v>50</v>
      </c>
      <c r="E41" s="15" t="s">
        <v>138</v>
      </c>
      <c r="F41" s="21">
        <v>10</v>
      </c>
      <c r="G41" s="13"/>
      <c r="H41" s="13"/>
      <c r="I41" s="13"/>
      <c r="J41" s="13"/>
      <c r="K41" s="17"/>
      <c r="L41" s="18">
        <f t="shared" si="1"/>
        <v>0</v>
      </c>
    </row>
    <row r="42" spans="1:12" x14ac:dyDescent="0.2">
      <c r="A42" s="14" t="s">
        <v>146</v>
      </c>
      <c r="B42" s="13">
        <v>2811712644</v>
      </c>
      <c r="C42" s="13" t="s">
        <v>163</v>
      </c>
      <c r="D42" s="13" t="s">
        <v>51</v>
      </c>
      <c r="E42" s="15" t="s">
        <v>138</v>
      </c>
      <c r="F42" s="21">
        <v>20</v>
      </c>
      <c r="G42" s="13"/>
      <c r="H42" s="13"/>
      <c r="I42" s="13"/>
      <c r="J42" s="13"/>
      <c r="K42" s="17"/>
      <c r="L42" s="18">
        <f t="shared" si="1"/>
        <v>0</v>
      </c>
    </row>
    <row r="43" spans="1:12" x14ac:dyDescent="0.2">
      <c r="A43" s="14" t="s">
        <v>147</v>
      </c>
      <c r="B43" s="13">
        <v>2811712646</v>
      </c>
      <c r="C43" s="13" t="s">
        <v>163</v>
      </c>
      <c r="D43" s="13" t="s">
        <v>52</v>
      </c>
      <c r="E43" s="15" t="s">
        <v>138</v>
      </c>
      <c r="F43" s="21">
        <v>50</v>
      </c>
      <c r="G43" s="13"/>
      <c r="H43" s="13"/>
      <c r="I43" s="13"/>
      <c r="J43" s="13"/>
      <c r="K43" s="17"/>
      <c r="L43" s="18">
        <f t="shared" si="1"/>
        <v>0</v>
      </c>
    </row>
    <row r="44" spans="1:12" x14ac:dyDescent="0.2">
      <c r="A44" s="14" t="s">
        <v>117</v>
      </c>
      <c r="B44" s="13">
        <v>2811712648</v>
      </c>
      <c r="C44" s="13" t="s">
        <v>163</v>
      </c>
      <c r="D44" s="13" t="s">
        <v>53</v>
      </c>
      <c r="E44" s="15" t="s">
        <v>138</v>
      </c>
      <c r="F44" s="21">
        <v>210</v>
      </c>
      <c r="G44" s="13"/>
      <c r="H44" s="13"/>
      <c r="I44" s="13"/>
      <c r="J44" s="13"/>
      <c r="K44" s="17"/>
      <c r="L44" s="18">
        <f t="shared" si="1"/>
        <v>0</v>
      </c>
    </row>
    <row r="45" spans="1:12" x14ac:dyDescent="0.2">
      <c r="A45" s="14" t="s">
        <v>148</v>
      </c>
      <c r="B45" s="13">
        <v>2811720023</v>
      </c>
      <c r="C45" s="13" t="s">
        <v>54</v>
      </c>
      <c r="D45" s="13" t="s">
        <v>27</v>
      </c>
      <c r="E45" s="15" t="s">
        <v>138</v>
      </c>
      <c r="F45" s="21">
        <v>140</v>
      </c>
      <c r="G45" s="13"/>
      <c r="H45" s="13"/>
      <c r="I45" s="13"/>
      <c r="J45" s="13"/>
      <c r="K45" s="17"/>
      <c r="L45" s="18">
        <f t="shared" si="1"/>
        <v>0</v>
      </c>
    </row>
    <row r="46" spans="1:12" x14ac:dyDescent="0.2">
      <c r="A46" s="14" t="s">
        <v>149</v>
      </c>
      <c r="B46" s="13">
        <v>2811751504</v>
      </c>
      <c r="C46" s="13" t="s">
        <v>55</v>
      </c>
      <c r="D46" s="13" t="s">
        <v>56</v>
      </c>
      <c r="E46" s="15" t="s">
        <v>138</v>
      </c>
      <c r="F46" s="21">
        <v>500</v>
      </c>
      <c r="G46" s="13"/>
      <c r="H46" s="13"/>
      <c r="I46" s="13"/>
      <c r="J46" s="13"/>
      <c r="K46" s="17"/>
      <c r="L46" s="18">
        <f t="shared" si="1"/>
        <v>0</v>
      </c>
    </row>
    <row r="47" spans="1:12" x14ac:dyDescent="0.2">
      <c r="A47" s="14" t="s">
        <v>118</v>
      </c>
      <c r="B47" s="13">
        <v>2811751506</v>
      </c>
      <c r="C47" s="13" t="s">
        <v>57</v>
      </c>
      <c r="D47" s="13" t="s">
        <v>58</v>
      </c>
      <c r="E47" s="15" t="s">
        <v>138</v>
      </c>
      <c r="F47" s="21">
        <v>200</v>
      </c>
      <c r="G47" s="13"/>
      <c r="H47" s="13"/>
      <c r="I47" s="13"/>
      <c r="J47" s="13"/>
      <c r="K47" s="17"/>
      <c r="L47" s="18">
        <f t="shared" si="1"/>
        <v>0</v>
      </c>
    </row>
    <row r="48" spans="1:12" x14ac:dyDescent="0.2">
      <c r="A48" s="14" t="s">
        <v>150</v>
      </c>
      <c r="B48" s="13">
        <v>2811751520</v>
      </c>
      <c r="C48" s="13" t="s">
        <v>59</v>
      </c>
      <c r="D48" s="13" t="s">
        <v>60</v>
      </c>
      <c r="E48" s="15" t="s">
        <v>138</v>
      </c>
      <c r="F48" s="21">
        <v>900</v>
      </c>
      <c r="G48" s="13"/>
      <c r="H48" s="13"/>
      <c r="I48" s="13"/>
      <c r="J48" s="13"/>
      <c r="K48" s="17"/>
      <c r="L48" s="18">
        <f t="shared" si="1"/>
        <v>0</v>
      </c>
    </row>
    <row r="49" spans="1:12" x14ac:dyDescent="0.2">
      <c r="A49" s="14" t="s">
        <v>119</v>
      </c>
      <c r="B49" s="13">
        <v>2811751700</v>
      </c>
      <c r="C49" s="13" t="s">
        <v>61</v>
      </c>
      <c r="D49" s="13" t="s">
        <v>62</v>
      </c>
      <c r="E49" s="15" t="s">
        <v>138</v>
      </c>
      <c r="F49" s="21">
        <v>1830</v>
      </c>
      <c r="G49" s="13"/>
      <c r="H49" s="13"/>
      <c r="I49" s="13"/>
      <c r="J49" s="13"/>
      <c r="K49" s="17"/>
      <c r="L49" s="18">
        <f t="shared" si="1"/>
        <v>0</v>
      </c>
    </row>
    <row r="50" spans="1:12" x14ac:dyDescent="0.2">
      <c r="A50" s="14" t="s">
        <v>120</v>
      </c>
      <c r="B50" s="13">
        <v>2811751705</v>
      </c>
      <c r="C50" s="13" t="s">
        <v>63</v>
      </c>
      <c r="D50" s="13" t="s">
        <v>64</v>
      </c>
      <c r="E50" s="15" t="s">
        <v>138</v>
      </c>
      <c r="F50" s="21">
        <v>640</v>
      </c>
      <c r="G50" s="13"/>
      <c r="H50" s="13"/>
      <c r="I50" s="13"/>
      <c r="J50" s="13"/>
      <c r="K50" s="17"/>
      <c r="L50" s="18">
        <f t="shared" si="1"/>
        <v>0</v>
      </c>
    </row>
    <row r="51" spans="1:12" x14ac:dyDescent="0.2">
      <c r="A51" s="14" t="s">
        <v>121</v>
      </c>
      <c r="B51" s="13">
        <v>2811771624</v>
      </c>
      <c r="C51" s="13" t="s">
        <v>164</v>
      </c>
      <c r="D51" s="13" t="s">
        <v>80</v>
      </c>
      <c r="E51" s="15" t="s">
        <v>138</v>
      </c>
      <c r="F51" s="21">
        <v>7700</v>
      </c>
      <c r="G51" s="13"/>
      <c r="H51" s="13"/>
      <c r="I51" s="13"/>
      <c r="J51" s="13"/>
      <c r="K51" s="17"/>
      <c r="L51" s="18">
        <f t="shared" si="1"/>
        <v>0</v>
      </c>
    </row>
    <row r="52" spans="1:12" x14ac:dyDescent="0.2">
      <c r="A52" s="14" t="s">
        <v>122</v>
      </c>
      <c r="B52" s="13">
        <v>2811771629</v>
      </c>
      <c r="C52" s="13" t="s">
        <v>164</v>
      </c>
      <c r="D52" s="13" t="s">
        <v>81</v>
      </c>
      <c r="E52" s="15" t="s">
        <v>138</v>
      </c>
      <c r="F52" s="21">
        <v>1800</v>
      </c>
      <c r="G52" s="13"/>
      <c r="H52" s="13"/>
      <c r="I52" s="13"/>
      <c r="J52" s="13"/>
      <c r="K52" s="17"/>
      <c r="L52" s="18">
        <f t="shared" si="1"/>
        <v>0</v>
      </c>
    </row>
    <row r="53" spans="1:12" x14ac:dyDescent="0.2">
      <c r="A53" s="14" t="s">
        <v>123</v>
      </c>
      <c r="B53" s="13">
        <v>2811782422</v>
      </c>
      <c r="C53" s="13" t="s">
        <v>166</v>
      </c>
      <c r="D53" s="13" t="s">
        <v>165</v>
      </c>
      <c r="E53" s="15" t="s">
        <v>138</v>
      </c>
      <c r="F53" s="21">
        <v>300</v>
      </c>
      <c r="G53" s="13"/>
      <c r="H53" s="13"/>
      <c r="I53" s="13"/>
      <c r="J53" s="13"/>
      <c r="K53" s="17"/>
      <c r="L53" s="18">
        <f t="shared" si="1"/>
        <v>0</v>
      </c>
    </row>
    <row r="54" spans="1:12" x14ac:dyDescent="0.2">
      <c r="A54" s="14" t="s">
        <v>124</v>
      </c>
      <c r="B54" s="13">
        <v>2811785531</v>
      </c>
      <c r="C54" s="13" t="s">
        <v>24</v>
      </c>
      <c r="D54" s="13" t="s">
        <v>82</v>
      </c>
      <c r="E54" s="15" t="s">
        <v>138</v>
      </c>
      <c r="F54" s="21">
        <v>200</v>
      </c>
      <c r="G54" s="13"/>
      <c r="H54" s="13"/>
      <c r="I54" s="13"/>
      <c r="J54" s="13"/>
      <c r="K54" s="17"/>
      <c r="L54" s="18">
        <f t="shared" si="1"/>
        <v>0</v>
      </c>
    </row>
    <row r="55" spans="1:12" x14ac:dyDescent="0.2">
      <c r="A55" s="14" t="s">
        <v>125</v>
      </c>
      <c r="B55" s="13">
        <v>2811752101</v>
      </c>
      <c r="C55" s="13" t="s">
        <v>65</v>
      </c>
      <c r="D55" s="13" t="s">
        <v>66</v>
      </c>
      <c r="E55" s="15" t="s">
        <v>138</v>
      </c>
      <c r="F55" s="21">
        <v>120</v>
      </c>
      <c r="G55" s="13"/>
      <c r="H55" s="13"/>
      <c r="I55" s="13"/>
      <c r="J55" s="13"/>
      <c r="K55" s="17"/>
      <c r="L55" s="18">
        <f t="shared" si="1"/>
        <v>0</v>
      </c>
    </row>
    <row r="56" spans="1:12" x14ac:dyDescent="0.2">
      <c r="A56" s="14" t="s">
        <v>126</v>
      </c>
      <c r="B56" s="13">
        <v>2811752102</v>
      </c>
      <c r="C56" s="13" t="s">
        <v>65</v>
      </c>
      <c r="D56" s="13" t="s">
        <v>67</v>
      </c>
      <c r="E56" s="15" t="s">
        <v>138</v>
      </c>
      <c r="F56" s="21">
        <v>10</v>
      </c>
      <c r="G56" s="13"/>
      <c r="H56" s="13"/>
      <c r="I56" s="13"/>
      <c r="J56" s="13"/>
      <c r="K56" s="17"/>
      <c r="L56" s="18">
        <f t="shared" si="1"/>
        <v>0</v>
      </c>
    </row>
    <row r="57" spans="1:12" x14ac:dyDescent="0.2">
      <c r="A57" s="14" t="s">
        <v>127</v>
      </c>
      <c r="B57" s="13">
        <v>2811752103</v>
      </c>
      <c r="C57" s="13" t="s">
        <v>65</v>
      </c>
      <c r="D57" s="13" t="s">
        <v>68</v>
      </c>
      <c r="E57" s="15" t="s">
        <v>138</v>
      </c>
      <c r="F57" s="21">
        <v>10</v>
      </c>
      <c r="G57" s="13"/>
      <c r="H57" s="13"/>
      <c r="I57" s="13"/>
      <c r="J57" s="13"/>
      <c r="K57" s="17"/>
      <c r="L57" s="18">
        <f t="shared" si="1"/>
        <v>0</v>
      </c>
    </row>
    <row r="58" spans="1:12" x14ac:dyDescent="0.2">
      <c r="A58" s="14" t="s">
        <v>128</v>
      </c>
      <c r="B58" s="13">
        <v>2811752104</v>
      </c>
      <c r="C58" s="13" t="s">
        <v>65</v>
      </c>
      <c r="D58" s="13" t="s">
        <v>69</v>
      </c>
      <c r="E58" s="15" t="s">
        <v>138</v>
      </c>
      <c r="F58" s="21">
        <v>10</v>
      </c>
      <c r="G58" s="13"/>
      <c r="H58" s="13"/>
      <c r="I58" s="13"/>
      <c r="J58" s="13"/>
      <c r="K58" s="17"/>
      <c r="L58" s="18">
        <f t="shared" si="1"/>
        <v>0</v>
      </c>
    </row>
    <row r="59" spans="1:12" x14ac:dyDescent="0.2">
      <c r="A59" s="14" t="s">
        <v>129</v>
      </c>
      <c r="B59" s="13">
        <v>2811752105</v>
      </c>
      <c r="C59" s="13" t="s">
        <v>65</v>
      </c>
      <c r="D59" s="13" t="s">
        <v>70</v>
      </c>
      <c r="E59" s="15" t="s">
        <v>138</v>
      </c>
      <c r="F59" s="21">
        <v>10</v>
      </c>
      <c r="G59" s="13"/>
      <c r="H59" s="13"/>
      <c r="I59" s="13"/>
      <c r="J59" s="13"/>
      <c r="K59" s="17"/>
      <c r="L59" s="18">
        <f t="shared" si="1"/>
        <v>0</v>
      </c>
    </row>
    <row r="60" spans="1:12" x14ac:dyDescent="0.2">
      <c r="A60" s="14" t="s">
        <v>130</v>
      </c>
      <c r="B60" s="13">
        <v>2811752106</v>
      </c>
      <c r="C60" s="13" t="s">
        <v>65</v>
      </c>
      <c r="D60" s="13" t="s">
        <v>71</v>
      </c>
      <c r="E60" s="15" t="s">
        <v>138</v>
      </c>
      <c r="F60" s="21">
        <v>10</v>
      </c>
      <c r="G60" s="13"/>
      <c r="H60" s="13"/>
      <c r="I60" s="13"/>
      <c r="J60" s="13"/>
      <c r="K60" s="17"/>
      <c r="L60" s="18">
        <f t="shared" si="1"/>
        <v>0</v>
      </c>
    </row>
    <row r="61" spans="1:12" x14ac:dyDescent="0.2">
      <c r="A61" s="14" t="s">
        <v>131</v>
      </c>
      <c r="B61" s="13">
        <v>2811752107</v>
      </c>
      <c r="C61" s="13" t="s">
        <v>65</v>
      </c>
      <c r="D61" s="13" t="s">
        <v>72</v>
      </c>
      <c r="E61" s="15" t="s">
        <v>138</v>
      </c>
      <c r="F61" s="21">
        <v>10</v>
      </c>
      <c r="G61" s="13"/>
      <c r="H61" s="13"/>
      <c r="I61" s="13"/>
      <c r="J61" s="13"/>
      <c r="K61" s="17"/>
      <c r="L61" s="18">
        <f t="shared" si="1"/>
        <v>0</v>
      </c>
    </row>
    <row r="62" spans="1:12" x14ac:dyDescent="0.2">
      <c r="A62" s="14" t="s">
        <v>132</v>
      </c>
      <c r="B62" s="13">
        <v>2811752108</v>
      </c>
      <c r="C62" s="13" t="s">
        <v>65</v>
      </c>
      <c r="D62" s="13" t="s">
        <v>73</v>
      </c>
      <c r="E62" s="15" t="s">
        <v>138</v>
      </c>
      <c r="F62" s="21">
        <v>10</v>
      </c>
      <c r="G62" s="13"/>
      <c r="H62" s="13"/>
      <c r="I62" s="13"/>
      <c r="J62" s="13"/>
      <c r="K62" s="17"/>
      <c r="L62" s="18">
        <f t="shared" si="1"/>
        <v>0</v>
      </c>
    </row>
    <row r="63" spans="1:12" x14ac:dyDescent="0.2">
      <c r="A63" s="14" t="s">
        <v>133</v>
      </c>
      <c r="B63" s="13">
        <v>2811752109</v>
      </c>
      <c r="C63" s="13" t="s">
        <v>65</v>
      </c>
      <c r="D63" s="13" t="s">
        <v>74</v>
      </c>
      <c r="E63" s="15" t="s">
        <v>138</v>
      </c>
      <c r="F63" s="21">
        <v>10</v>
      </c>
      <c r="G63" s="13"/>
      <c r="H63" s="13"/>
      <c r="I63" s="13"/>
      <c r="J63" s="13"/>
      <c r="K63" s="17"/>
      <c r="L63" s="18">
        <f t="shared" si="1"/>
        <v>0</v>
      </c>
    </row>
    <row r="64" spans="1:12" x14ac:dyDescent="0.2">
      <c r="A64" s="14" t="s">
        <v>134</v>
      </c>
      <c r="B64" s="13">
        <v>2811752110</v>
      </c>
      <c r="C64" s="13" t="s">
        <v>65</v>
      </c>
      <c r="D64" s="13" t="s">
        <v>75</v>
      </c>
      <c r="E64" s="15" t="s">
        <v>138</v>
      </c>
      <c r="F64" s="21">
        <v>10</v>
      </c>
      <c r="G64" s="13"/>
      <c r="H64" s="13"/>
      <c r="I64" s="13"/>
      <c r="J64" s="13"/>
      <c r="K64" s="17"/>
      <c r="L64" s="18">
        <f t="shared" si="1"/>
        <v>0</v>
      </c>
    </row>
    <row r="65" spans="1:12" x14ac:dyDescent="0.2">
      <c r="A65" s="14" t="s">
        <v>171</v>
      </c>
      <c r="B65" s="13">
        <v>2811752111</v>
      </c>
      <c r="C65" s="13" t="s">
        <v>65</v>
      </c>
      <c r="D65" s="13" t="s">
        <v>76</v>
      </c>
      <c r="E65" s="15" t="s">
        <v>138</v>
      </c>
      <c r="F65" s="21">
        <v>10</v>
      </c>
      <c r="G65" s="13"/>
      <c r="H65" s="13"/>
      <c r="I65" s="13"/>
      <c r="J65" s="13"/>
      <c r="K65" s="17"/>
      <c r="L65" s="18">
        <f t="shared" si="1"/>
        <v>0</v>
      </c>
    </row>
    <row r="66" spans="1:12" x14ac:dyDescent="0.2">
      <c r="A66" s="14" t="s">
        <v>172</v>
      </c>
      <c r="B66" s="13">
        <v>2811752112</v>
      </c>
      <c r="C66" s="13" t="s">
        <v>65</v>
      </c>
      <c r="D66" s="13" t="s">
        <v>77</v>
      </c>
      <c r="E66" s="15" t="s">
        <v>138</v>
      </c>
      <c r="F66" s="21">
        <v>10</v>
      </c>
      <c r="G66" s="13"/>
      <c r="H66" s="13"/>
      <c r="I66" s="13"/>
      <c r="J66" s="13"/>
      <c r="K66" s="17"/>
      <c r="L66" s="18">
        <f t="shared" si="1"/>
        <v>0</v>
      </c>
    </row>
    <row r="67" spans="1:12" x14ac:dyDescent="0.2">
      <c r="A67" s="14" t="s">
        <v>173</v>
      </c>
      <c r="B67" s="13">
        <v>2811752113</v>
      </c>
      <c r="C67" s="13" t="s">
        <v>65</v>
      </c>
      <c r="D67" s="13" t="s">
        <v>78</v>
      </c>
      <c r="E67" s="15" t="s">
        <v>138</v>
      </c>
      <c r="F67" s="21">
        <v>10</v>
      </c>
      <c r="G67" s="13"/>
      <c r="H67" s="13"/>
      <c r="I67" s="13"/>
      <c r="J67" s="13"/>
      <c r="K67" s="17"/>
      <c r="L67" s="18">
        <f t="shared" si="1"/>
        <v>0</v>
      </c>
    </row>
    <row r="68" spans="1:12" x14ac:dyDescent="0.2">
      <c r="A68" s="14" t="s">
        <v>174</v>
      </c>
      <c r="B68" s="13">
        <v>2811752114</v>
      </c>
      <c r="C68" s="13" t="s">
        <v>65</v>
      </c>
      <c r="D68" s="13" t="s">
        <v>79</v>
      </c>
      <c r="E68" s="15" t="s">
        <v>138</v>
      </c>
      <c r="F68" s="21">
        <v>10</v>
      </c>
      <c r="G68" s="13"/>
      <c r="H68" s="13"/>
      <c r="I68" s="13"/>
      <c r="J68" s="13"/>
      <c r="K68" s="17"/>
      <c r="L68" s="18">
        <f t="shared" si="1"/>
        <v>0</v>
      </c>
    </row>
    <row r="69" spans="1:12" s="3" customFormat="1" x14ac:dyDescent="0.2">
      <c r="A69" s="14"/>
      <c r="B69" s="41" t="s">
        <v>168</v>
      </c>
      <c r="C69" s="42"/>
      <c r="D69" s="42"/>
      <c r="E69" s="43"/>
      <c r="F69" s="22">
        <f>SUM(F16:F68)</f>
        <v>16420</v>
      </c>
      <c r="G69" s="23"/>
      <c r="H69" s="23"/>
      <c r="I69" s="23"/>
      <c r="J69" s="23"/>
      <c r="K69" s="23"/>
      <c r="L69" s="23"/>
    </row>
    <row r="70" spans="1:12" x14ac:dyDescent="0.2">
      <c r="A70" s="14" t="s">
        <v>175</v>
      </c>
      <c r="B70" s="13">
        <v>2163112459</v>
      </c>
      <c r="C70" s="13" t="s">
        <v>15</v>
      </c>
      <c r="D70" s="13"/>
      <c r="E70" s="15" t="s">
        <v>138</v>
      </c>
      <c r="F70" s="21">
        <v>450</v>
      </c>
      <c r="G70" s="13"/>
      <c r="H70" s="13"/>
      <c r="I70" s="13"/>
      <c r="J70" s="13"/>
      <c r="K70" s="17"/>
      <c r="L70" s="18">
        <f>F70*K70</f>
        <v>0</v>
      </c>
    </row>
    <row r="71" spans="1:12" x14ac:dyDescent="0.2">
      <c r="A71" s="14" t="s">
        <v>176</v>
      </c>
      <c r="B71" s="13">
        <v>2163114045</v>
      </c>
      <c r="C71" s="13" t="s">
        <v>160</v>
      </c>
      <c r="D71" s="13" t="s">
        <v>155</v>
      </c>
      <c r="E71" s="15" t="s">
        <v>138</v>
      </c>
      <c r="F71" s="21">
        <v>11800</v>
      </c>
      <c r="G71" s="13"/>
      <c r="H71" s="13"/>
      <c r="I71" s="13"/>
      <c r="J71" s="13"/>
      <c r="K71" s="17"/>
      <c r="L71" s="18">
        <f t="shared" ref="L71:L77" si="2">F71*K71</f>
        <v>0</v>
      </c>
    </row>
    <row r="72" spans="1:12" x14ac:dyDescent="0.2">
      <c r="A72" s="14" t="s">
        <v>177</v>
      </c>
      <c r="B72" s="13">
        <v>2163114302</v>
      </c>
      <c r="C72" s="13" t="s">
        <v>17</v>
      </c>
      <c r="D72" s="13" t="str">
        <f>""</f>
        <v/>
      </c>
      <c r="E72" s="15" t="s">
        <v>138</v>
      </c>
      <c r="F72" s="21">
        <v>7000</v>
      </c>
      <c r="G72" s="13"/>
      <c r="H72" s="13"/>
      <c r="I72" s="13"/>
      <c r="J72" s="13"/>
      <c r="K72" s="17"/>
      <c r="L72" s="18">
        <f t="shared" si="2"/>
        <v>0</v>
      </c>
    </row>
    <row r="73" spans="1:12" x14ac:dyDescent="0.2">
      <c r="A73" s="14" t="s">
        <v>151</v>
      </c>
      <c r="B73" s="13">
        <v>2163114306</v>
      </c>
      <c r="C73" s="13" t="s">
        <v>18</v>
      </c>
      <c r="D73" s="13" t="s">
        <v>155</v>
      </c>
      <c r="E73" s="15" t="s">
        <v>138</v>
      </c>
      <c r="F73" s="21">
        <v>300</v>
      </c>
      <c r="G73" s="13"/>
      <c r="H73" s="13"/>
      <c r="I73" s="13"/>
      <c r="J73" s="13"/>
      <c r="K73" s="17"/>
      <c r="L73" s="18">
        <f t="shared" si="2"/>
        <v>0</v>
      </c>
    </row>
    <row r="74" spans="1:12" x14ac:dyDescent="0.2">
      <c r="A74" s="14" t="s">
        <v>135</v>
      </c>
      <c r="B74" s="13">
        <v>2163114308</v>
      </c>
      <c r="C74" s="13" t="s">
        <v>19</v>
      </c>
      <c r="D74" s="13" t="s">
        <v>20</v>
      </c>
      <c r="E74" s="15" t="s">
        <v>138</v>
      </c>
      <c r="F74" s="21">
        <v>10000</v>
      </c>
      <c r="G74" s="13"/>
      <c r="H74" s="13"/>
      <c r="I74" s="13"/>
      <c r="J74" s="13"/>
      <c r="K74" s="17"/>
      <c r="L74" s="18">
        <f t="shared" si="2"/>
        <v>0</v>
      </c>
    </row>
    <row r="75" spans="1:12" x14ac:dyDescent="0.2">
      <c r="A75" s="14" t="s">
        <v>136</v>
      </c>
      <c r="B75" s="13">
        <v>2163114309</v>
      </c>
      <c r="C75" s="13" t="s">
        <v>179</v>
      </c>
      <c r="D75" s="13" t="s">
        <v>21</v>
      </c>
      <c r="E75" s="15" t="s">
        <v>138</v>
      </c>
      <c r="F75" s="21">
        <v>7000</v>
      </c>
      <c r="G75" s="13"/>
      <c r="H75" s="13"/>
      <c r="I75" s="13"/>
      <c r="J75" s="13"/>
      <c r="K75" s="17"/>
      <c r="L75" s="18">
        <f t="shared" si="2"/>
        <v>0</v>
      </c>
    </row>
    <row r="76" spans="1:12" x14ac:dyDescent="0.2">
      <c r="A76" s="14" t="s">
        <v>152</v>
      </c>
      <c r="B76" s="13">
        <v>2163119803</v>
      </c>
      <c r="C76" s="13" t="s">
        <v>22</v>
      </c>
      <c r="D76" s="13" t="s">
        <v>23</v>
      </c>
      <c r="E76" s="15" t="s">
        <v>138</v>
      </c>
      <c r="F76" s="21">
        <v>70</v>
      </c>
      <c r="G76" s="13"/>
      <c r="H76" s="13"/>
      <c r="I76" s="13"/>
      <c r="J76" s="13"/>
      <c r="K76" s="17"/>
      <c r="L76" s="18">
        <f t="shared" si="2"/>
        <v>0</v>
      </c>
    </row>
    <row r="77" spans="1:12" x14ac:dyDescent="0.2">
      <c r="A77" s="14" t="s">
        <v>137</v>
      </c>
      <c r="B77" s="13">
        <v>2813230024</v>
      </c>
      <c r="C77" s="13" t="s">
        <v>83</v>
      </c>
      <c r="D77" s="13" t="s">
        <v>84</v>
      </c>
      <c r="E77" s="15" t="s">
        <v>138</v>
      </c>
      <c r="F77" s="21">
        <v>400</v>
      </c>
      <c r="G77" s="13"/>
      <c r="H77" s="13"/>
      <c r="I77" s="13"/>
      <c r="J77" s="13"/>
      <c r="K77" s="17"/>
      <c r="L77" s="18">
        <f t="shared" si="2"/>
        <v>0</v>
      </c>
    </row>
    <row r="78" spans="1:12" s="4" customFormat="1" x14ac:dyDescent="0.2">
      <c r="A78" s="14"/>
      <c r="B78" s="44" t="s">
        <v>180</v>
      </c>
      <c r="C78" s="45"/>
      <c r="D78" s="45"/>
      <c r="E78" s="46"/>
      <c r="F78" s="24">
        <f>SUM(F70:F77)</f>
        <v>37020</v>
      </c>
      <c r="G78" s="25"/>
      <c r="H78" s="25"/>
      <c r="I78" s="25"/>
      <c r="J78" s="25"/>
      <c r="K78" s="25"/>
      <c r="L78" s="25"/>
    </row>
    <row r="79" spans="1:12" x14ac:dyDescent="0.2">
      <c r="A79" s="11"/>
      <c r="B79" s="11"/>
      <c r="C79" s="11"/>
      <c r="D79" s="11"/>
      <c r="E79" s="26"/>
      <c r="F79" s="27"/>
      <c r="G79" s="11"/>
      <c r="H79" s="11"/>
      <c r="I79" s="11"/>
      <c r="J79" s="11"/>
      <c r="K79" s="11"/>
      <c r="L79" s="11"/>
    </row>
    <row r="80" spans="1:12" x14ac:dyDescent="0.2">
      <c r="A80" s="11"/>
      <c r="B80" s="28" t="s">
        <v>188</v>
      </c>
      <c r="C80" s="29" t="s">
        <v>189</v>
      </c>
      <c r="D80" s="29"/>
      <c r="E80" s="30"/>
      <c r="F80" s="31"/>
      <c r="G80" s="32"/>
      <c r="H80" s="32"/>
      <c r="I80" s="31"/>
      <c r="J80" s="29"/>
      <c r="K80" s="30"/>
      <c r="L80" s="11"/>
    </row>
    <row r="81" spans="1:12" x14ac:dyDescent="0.2">
      <c r="A81" s="11"/>
      <c r="B81" s="33"/>
      <c r="C81" s="29"/>
      <c r="D81" s="29"/>
      <c r="E81" s="30"/>
      <c r="F81" s="31"/>
      <c r="G81" s="32"/>
      <c r="H81" s="32"/>
      <c r="I81" s="31"/>
      <c r="J81" s="29"/>
      <c r="K81" s="30"/>
      <c r="L81" s="11"/>
    </row>
    <row r="82" spans="1:12" x14ac:dyDescent="0.2">
      <c r="A82" s="11"/>
      <c r="B82" s="33" t="s">
        <v>190</v>
      </c>
      <c r="C82" s="29" t="s">
        <v>191</v>
      </c>
      <c r="D82" s="29"/>
      <c r="E82" s="30"/>
      <c r="F82" s="31"/>
      <c r="G82" s="32"/>
      <c r="H82" s="32"/>
      <c r="I82" s="31"/>
      <c r="J82" s="29"/>
      <c r="K82" s="30"/>
      <c r="L82" s="11"/>
    </row>
    <row r="1048576" spans="2:6" x14ac:dyDescent="0.2">
      <c r="B1048576" s="1">
        <f>SUM(B2:B1048575)</f>
        <v>195097206808</v>
      </c>
      <c r="F1048576" s="6">
        <f>SUM(F78,F69,F15)</f>
        <v>55410</v>
      </c>
    </row>
  </sheetData>
  <mergeCells count="3">
    <mergeCell ref="B15:E15"/>
    <mergeCell ref="B69:E69"/>
    <mergeCell ref="B78:E78"/>
  </mergeCells>
  <pageMargins left="0.70866141732283472" right="0.70866141732283472" top="0.55118110236220474" bottom="0.47244094488188981" header="0.31496062992125984" footer="0.27559055118110237"/>
  <pageSetup paperSize="9" scale="58" fitToHeight="0" orientation="landscape" r:id="rId1"/>
  <headerFooter>
    <oddHeader>&amp;C2. számú melléklet</oddHeader>
    <oddFooter>&amp;C&amp;P /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17"/>
  <sheetViews>
    <sheetView workbookViewId="0">
      <selection activeCell="B30" sqref="B30"/>
    </sheetView>
  </sheetViews>
  <sheetFormatPr defaultRowHeight="15" x14ac:dyDescent="0.25"/>
  <cols>
    <col min="1" max="1" width="26.28515625" bestFit="1" customWidth="1"/>
    <col min="2" max="2" width="42.85546875" customWidth="1"/>
  </cols>
  <sheetData>
    <row r="1" spans="1:7" ht="23.25" x14ac:dyDescent="0.35">
      <c r="A1" s="48" t="s">
        <v>193</v>
      </c>
      <c r="B1" s="48"/>
      <c r="C1" s="48"/>
      <c r="D1" s="48"/>
      <c r="E1" s="48"/>
      <c r="F1" s="48"/>
      <c r="G1" s="48"/>
    </row>
    <row r="2" spans="1:7" ht="18.75" x14ac:dyDescent="0.3">
      <c r="A2" s="34"/>
      <c r="B2" s="34"/>
      <c r="C2" s="34"/>
      <c r="D2" s="34"/>
      <c r="E2" s="34"/>
      <c r="F2" s="34"/>
      <c r="G2" s="34"/>
    </row>
    <row r="3" spans="1:7" ht="18.75" x14ac:dyDescent="0.3">
      <c r="A3" s="49" t="s">
        <v>194</v>
      </c>
      <c r="B3" s="49"/>
      <c r="C3" s="49"/>
      <c r="D3" s="49"/>
      <c r="E3" s="49"/>
      <c r="F3" s="49"/>
      <c r="G3" s="49"/>
    </row>
    <row r="4" spans="1:7" ht="18.75" x14ac:dyDescent="0.3">
      <c r="A4" s="35"/>
      <c r="B4" s="34"/>
      <c r="C4" s="34"/>
      <c r="D4" s="34"/>
      <c r="E4" s="34"/>
      <c r="F4" s="34"/>
      <c r="G4" s="34"/>
    </row>
    <row r="5" spans="1:7" ht="18.75" x14ac:dyDescent="0.3">
      <c r="A5" s="36" t="s">
        <v>195</v>
      </c>
      <c r="B5" s="47" t="s">
        <v>196</v>
      </c>
      <c r="C5" s="47"/>
      <c r="D5" s="47"/>
      <c r="E5" s="47"/>
      <c r="F5" s="47"/>
      <c r="G5" s="47"/>
    </row>
    <row r="6" spans="1:7" ht="18.75" x14ac:dyDescent="0.3">
      <c r="A6" s="36" t="s">
        <v>197</v>
      </c>
      <c r="B6" s="47" t="s">
        <v>198</v>
      </c>
      <c r="C6" s="47"/>
      <c r="D6" s="47"/>
      <c r="E6" s="47"/>
      <c r="F6" s="47"/>
      <c r="G6" s="47"/>
    </row>
    <row r="7" spans="1:7" ht="18.75" x14ac:dyDescent="0.3">
      <c r="A7" s="36" t="s">
        <v>199</v>
      </c>
      <c r="B7" s="47" t="s">
        <v>200</v>
      </c>
      <c r="C7" s="47"/>
      <c r="D7" s="47"/>
      <c r="E7" s="47"/>
      <c r="F7" s="47"/>
      <c r="G7" s="47"/>
    </row>
    <row r="8" spans="1:7" ht="18.75" x14ac:dyDescent="0.3">
      <c r="A8" s="36" t="s">
        <v>201</v>
      </c>
      <c r="B8" s="47" t="s">
        <v>202</v>
      </c>
      <c r="C8" s="47"/>
      <c r="D8" s="47"/>
      <c r="E8" s="47"/>
      <c r="F8" s="47"/>
      <c r="G8" s="47"/>
    </row>
    <row r="9" spans="1:7" ht="18.75" x14ac:dyDescent="0.3">
      <c r="A9" s="36" t="s">
        <v>203</v>
      </c>
      <c r="B9" s="47" t="s">
        <v>204</v>
      </c>
      <c r="C9" s="47"/>
      <c r="D9" s="47"/>
      <c r="E9" s="47"/>
      <c r="F9" s="47"/>
      <c r="G9" s="47"/>
    </row>
    <row r="10" spans="1:7" ht="18.75" x14ac:dyDescent="0.3">
      <c r="A10" s="36" t="s">
        <v>205</v>
      </c>
      <c r="B10" s="47" t="s">
        <v>206</v>
      </c>
      <c r="C10" s="47"/>
      <c r="D10" s="47"/>
      <c r="E10" s="47"/>
      <c r="F10" s="47"/>
      <c r="G10" s="47"/>
    </row>
    <row r="11" spans="1:7" ht="18.75" x14ac:dyDescent="0.3">
      <c r="A11" s="36" t="s">
        <v>207</v>
      </c>
      <c r="B11" s="47" t="s">
        <v>208</v>
      </c>
      <c r="C11" s="47"/>
      <c r="D11" s="47"/>
      <c r="E11" s="47"/>
      <c r="F11" s="47"/>
      <c r="G11" s="47"/>
    </row>
    <row r="12" spans="1:7" ht="18.75" x14ac:dyDescent="0.3">
      <c r="A12" s="36" t="s">
        <v>209</v>
      </c>
      <c r="B12" s="47" t="s">
        <v>210</v>
      </c>
      <c r="C12" s="47"/>
      <c r="D12" s="47"/>
      <c r="E12" s="47"/>
      <c r="F12" s="47"/>
      <c r="G12" s="47"/>
    </row>
    <row r="13" spans="1:7" ht="18.75" x14ac:dyDescent="0.3">
      <c r="A13" s="36" t="s">
        <v>211</v>
      </c>
      <c r="B13" s="47" t="s">
        <v>212</v>
      </c>
      <c r="C13" s="47"/>
      <c r="D13" s="47"/>
      <c r="E13" s="47"/>
      <c r="F13" s="47"/>
      <c r="G13" s="47"/>
    </row>
    <row r="14" spans="1:7" ht="18.75" x14ac:dyDescent="0.3">
      <c r="A14" s="36" t="s">
        <v>213</v>
      </c>
      <c r="B14" s="47" t="s">
        <v>214</v>
      </c>
      <c r="C14" s="47"/>
      <c r="D14" s="47"/>
      <c r="E14" s="47"/>
      <c r="F14" s="47"/>
      <c r="G14" s="47"/>
    </row>
    <row r="15" spans="1:7" ht="18.75" x14ac:dyDescent="0.3">
      <c r="A15" s="36" t="s">
        <v>215</v>
      </c>
      <c r="B15" s="47" t="s">
        <v>216</v>
      </c>
      <c r="C15" s="47"/>
      <c r="D15" s="47"/>
      <c r="E15" s="47"/>
      <c r="F15" s="47"/>
      <c r="G15" s="47"/>
    </row>
    <row r="16" spans="1:7" ht="18.75" x14ac:dyDescent="0.3">
      <c r="A16" s="36" t="s">
        <v>217</v>
      </c>
      <c r="B16" s="47" t="s">
        <v>218</v>
      </c>
      <c r="C16" s="47"/>
      <c r="D16" s="47"/>
      <c r="E16" s="47"/>
      <c r="F16" s="47"/>
      <c r="G16" s="47"/>
    </row>
    <row r="17" spans="1:7" ht="18.75" x14ac:dyDescent="0.25">
      <c r="A17" s="37" t="s">
        <v>219</v>
      </c>
      <c r="B17" s="50" t="s">
        <v>220</v>
      </c>
      <c r="C17" s="50"/>
      <c r="D17" s="50"/>
      <c r="E17" s="50"/>
      <c r="F17" s="50"/>
      <c r="G17" s="50"/>
    </row>
  </sheetData>
  <mergeCells count="15">
    <mergeCell ref="B15:G15"/>
    <mergeCell ref="B16:G16"/>
    <mergeCell ref="B17:G17"/>
    <mergeCell ref="B9:G9"/>
    <mergeCell ref="B10:G10"/>
    <mergeCell ref="B11:G11"/>
    <mergeCell ref="B12:G12"/>
    <mergeCell ref="B13:G13"/>
    <mergeCell ref="B14:G14"/>
    <mergeCell ref="B8:G8"/>
    <mergeCell ref="A1:G1"/>
    <mergeCell ref="A3:G3"/>
    <mergeCell ref="B5:G5"/>
    <mergeCell ref="B6:G6"/>
    <mergeCell ref="B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ajánlati táblázat</vt:lpstr>
      <vt:lpstr>műszaki előírások</vt:lpstr>
      <vt:lpstr>'ajánlati táblázat'!Nyomtatási_cím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2017-10-17T13:54:39Z</dcterms:created>
  <dcterms:modified xsi:type="dcterms:W3CDTF">2017-10-17T13:54:41Z</dcterms:modified>
</cp:coreProperties>
</file>