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480" yWindow="90" windowWidth="13725" windowHeight="12330"/>
  </bookViews>
  <sheets>
    <sheet name="Főösszesítő" sheetId="1" r:id="rId1"/>
    <sheet name="Költségvetés" sheetId="2" r:id="rId2"/>
    <sheet name="Munka3" sheetId="3" r:id="rId3"/>
  </sheets>
  <calcPr calcId="162913"/>
</workbook>
</file>

<file path=xl/calcChain.xml><?xml version="1.0" encoding="utf-8"?>
<calcChain xmlns="http://schemas.openxmlformats.org/spreadsheetml/2006/main">
  <c r="F60" i="2" l="1"/>
  <c r="F49" i="2" l="1"/>
  <c r="F32" i="2"/>
  <c r="F16" i="2"/>
  <c r="F6" i="2"/>
  <c r="F7" i="2"/>
  <c r="F8" i="2"/>
  <c r="F9" i="2"/>
  <c r="F10" i="2"/>
  <c r="F11" i="2"/>
  <c r="F12" i="2"/>
  <c r="F13" i="2"/>
  <c r="F5" i="2"/>
  <c r="F14" i="2" l="1"/>
  <c r="C4" i="1" s="1"/>
  <c r="F30" i="2"/>
  <c r="F17" i="2"/>
  <c r="F44" i="2" l="1"/>
  <c r="F45" i="2"/>
  <c r="F46" i="2"/>
  <c r="F47" i="2"/>
  <c r="F48" i="2"/>
  <c r="F50" i="2"/>
  <c r="F51" i="2"/>
  <c r="F52" i="2"/>
  <c r="F55" i="2"/>
  <c r="F56" i="2"/>
  <c r="F57" i="2"/>
  <c r="F58" i="2"/>
  <c r="F59" i="2"/>
  <c r="F61" i="2"/>
  <c r="F62" i="2"/>
  <c r="F63" i="2"/>
  <c r="F40" i="2"/>
  <c r="F41" i="2"/>
  <c r="F18" i="2"/>
  <c r="F19" i="2"/>
  <c r="F20" i="2"/>
  <c r="F23" i="2"/>
  <c r="F24" i="2"/>
  <c r="F25" i="2"/>
  <c r="F26" i="2"/>
  <c r="F29" i="2"/>
  <c r="F31" i="2"/>
  <c r="F33" i="2"/>
  <c r="F34" i="2"/>
  <c r="F35" i="2"/>
  <c r="F36" i="2"/>
  <c r="F37" i="2"/>
  <c r="F38" i="2"/>
  <c r="F39" i="2"/>
  <c r="F53" i="2" l="1"/>
  <c r="C8" i="1" s="1"/>
  <c r="F42" i="2"/>
  <c r="C7" i="1" s="1"/>
  <c r="F21" i="2"/>
  <c r="C5" i="1" s="1"/>
  <c r="F27" i="2"/>
  <c r="C6" i="1" s="1"/>
  <c r="F64" i="2"/>
  <c r="C9" i="1" s="1"/>
  <c r="C10" i="1" l="1"/>
  <c r="C11" i="1" s="1"/>
  <c r="C14" i="1" l="1"/>
</calcChain>
</file>

<file path=xl/sharedStrings.xml><?xml version="1.0" encoding="utf-8"?>
<sst xmlns="http://schemas.openxmlformats.org/spreadsheetml/2006/main" count="135" uniqueCount="82">
  <si>
    <t>Tétel megnevezése</t>
  </si>
  <si>
    <t xml:space="preserve">Ár </t>
  </si>
  <si>
    <t>Tartalékkeret (10%)</t>
  </si>
  <si>
    <t>Ssz.</t>
  </si>
  <si>
    <t>Tétel megnevezés</t>
  </si>
  <si>
    <t>Mértékegység</t>
  </si>
  <si>
    <t>Mennyiség</t>
  </si>
  <si>
    <t>Ár (Ft)</t>
  </si>
  <si>
    <t>Ideiglenes útátjáró építése és bontása</t>
  </si>
  <si>
    <t>Jobb vágány menti töltés erősítése</t>
  </si>
  <si>
    <t>∑</t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</si>
  <si>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>3</t>
    </r>
  </si>
  <si>
    <t>Gabion ágyazatmegtámasztó kosár építése</t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</si>
  <si>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</si>
  <si>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t>Árokburkolás 40x40x10 cm-es mederlapokkal</t>
  </si>
  <si>
    <t>C12/15-32/KK vállgerenda</t>
  </si>
  <si>
    <t>Új rézsű védelme gyeptéglával</t>
  </si>
  <si>
    <t>Homokos kavics ágyazat</t>
  </si>
  <si>
    <t>Sovány beton ágyazat</t>
  </si>
  <si>
    <t>Földkiemelés a súlytámfal alapozási síkjáig</t>
  </si>
  <si>
    <t>Súlytámfal építése</t>
  </si>
  <si>
    <t>Beton előfej helyreállítása</t>
  </si>
  <si>
    <t>Szalagkorlát</t>
  </si>
  <si>
    <t>m</t>
  </si>
  <si>
    <t>Csőáteresz helyreállítása (23+58,20 hm. sz.)</t>
  </si>
  <si>
    <t>Keretáteresz helyreállítása (20+09,60 hm. sz.)</t>
  </si>
  <si>
    <t>Meglévő folyásfenék betonburkolatának bontása</t>
  </si>
  <si>
    <t>Új folyásfenék betonburkolat</t>
  </si>
  <si>
    <t>Belső felületek javítása</t>
  </si>
  <si>
    <t>Áteresz kifolyási oldalának helyreállítása</t>
  </si>
  <si>
    <t>Földkiemelés az akna ágyazati szintjéig</t>
  </si>
  <si>
    <t>Vasúti pályaépítési munkák a tervezési szakaszon</t>
  </si>
  <si>
    <t>vgm</t>
  </si>
  <si>
    <t>Padka készítése</t>
  </si>
  <si>
    <t>Zúzottkő ágyazat bontása és helyreállítása az áteresz fölött</t>
  </si>
  <si>
    <t>Vágány bontása és helyreállítása az áteresz fölött</t>
  </si>
  <si>
    <t>Peron bontása és helyreállítása az áteresz fölött</t>
  </si>
  <si>
    <t>Vágányszabályozás mindkét vágánynál</t>
  </si>
  <si>
    <t>Felsővezeték elhúzása és helyreállítása</t>
  </si>
  <si>
    <t>SZERKEZET- ÉS PÁLYAÉPÍTÉSI MUNKÁK</t>
  </si>
  <si>
    <t>db</t>
  </si>
  <si>
    <t>Geotextília terítése</t>
  </si>
  <si>
    <t>Bal vágány menti oldalárok helyreállítása</t>
  </si>
  <si>
    <r>
      <t>Bal vágány melletti zúzottkő ágyazat helyreállítása (0,3m</t>
    </r>
    <r>
      <rPr>
        <vertAlign val="superscript"/>
        <sz val="11"/>
        <color theme="1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charset val="238"/>
        <scheme val="minor"/>
      </rPr>
      <t>/m zúzottkő pótlással)</t>
    </r>
  </si>
  <si>
    <r>
      <t>Jobbvágány melletti zúzottkő ágyazat helyreállítása (0,5m</t>
    </r>
    <r>
      <rPr>
        <vertAlign val="superscript"/>
        <sz val="11"/>
        <color theme="1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charset val="238"/>
        <scheme val="minor"/>
      </rPr>
      <t>/m zúzottkő pótlással)</t>
    </r>
  </si>
  <si>
    <r>
      <t>m</t>
    </r>
    <r>
      <rPr>
        <vertAlign val="superscript"/>
        <sz val="11"/>
        <rFont val="Calibri"/>
        <family val="2"/>
        <charset val="238"/>
        <scheme val="minor"/>
      </rPr>
      <t>3</t>
    </r>
  </si>
  <si>
    <r>
      <t>m</t>
    </r>
    <r>
      <rPr>
        <vertAlign val="superscript"/>
        <sz val="11"/>
        <rFont val="Calibri"/>
        <family val="2"/>
        <charset val="238"/>
        <scheme val="minor"/>
      </rPr>
      <t>2</t>
    </r>
  </si>
  <si>
    <t>Budapest XXII. kerület, Ady Endre úti villamos vágány melletti töltés megerősítése</t>
  </si>
  <si>
    <t>Költségvetési kiírás</t>
  </si>
  <si>
    <t>Beton aljzat építése</t>
  </si>
  <si>
    <t>Monolit vb. akna építése (zsaluzást vasalást a tétel tartalmazza)</t>
  </si>
  <si>
    <t>Egységár (Ft)</t>
  </si>
  <si>
    <t>Budapest XXII. kerület, Ady Endre úti villamos vágány 
melletti töltés megerősítése</t>
  </si>
  <si>
    <t>Általános tételek</t>
  </si>
  <si>
    <t>Nyomvonalkitűzések és szakfelügyeletek megrendelése a közműfeltárásokhoz</t>
  </si>
  <si>
    <t>Közművek feltárása (kézi földmunkával)</t>
  </si>
  <si>
    <t>Felvonulás, levonulás, környezet helyreállítása</t>
  </si>
  <si>
    <t>Jobb vágány feltöltése zúzottkővel</t>
  </si>
  <si>
    <t>Zúzottkő feltöltés bontása és elszállítása 5 km-en belül</t>
  </si>
  <si>
    <t>Megvalósulási terv</t>
  </si>
  <si>
    <t>A közműegyeztetés érvényességének ellenőrzése  és szükség esetén aktualizálása</t>
  </si>
  <si>
    <t>Feltárt közművek szükség szerinti védelembe helyezése (annak terveztetésével, engedélyeztetésével), őrzése, ill. takarása</t>
  </si>
  <si>
    <t>Tervezői művezetés (6 nap)</t>
  </si>
  <si>
    <t>Földmunka</t>
  </si>
  <si>
    <t>Tömörített zúzottkő háttöltés építése, ágyazatpótlás</t>
  </si>
  <si>
    <t>Felső ágyazat cseréje</t>
  </si>
  <si>
    <t>Földkiemelés az új keretáteresz építéséhez</t>
  </si>
  <si>
    <t>Előregyártott keretelemek (beépítéssel)</t>
  </si>
  <si>
    <t>Előregyártott beton lezáró fog</t>
  </si>
  <si>
    <t>Üzemi korlát</t>
  </si>
  <si>
    <t>Vb. szegély</t>
  </si>
  <si>
    <t>10 cm betonba ágyazott terméskő rézsűburkolat</t>
  </si>
  <si>
    <t>alk</t>
  </si>
  <si>
    <t>csomag</t>
  </si>
  <si>
    <t>Egyéb járulékos költségek (nem tételes költségelszámolással) *</t>
  </si>
  <si>
    <t>*: egyéb, a kivitelezéssel kapcsolatos járulékos költségek, melyeket a többi sor nem tartalmaz; pl. területfoglalási, behajtási engedélyek, stb. Az itt megjelölt összeg nem tételes elszámolással kerül elszámolásra.</t>
  </si>
  <si>
    <t xml:space="preserve">Üzemi korlát </t>
  </si>
  <si>
    <t>Humuszleszedés, rézsűképzés</t>
  </si>
  <si>
    <t>Meglévő vb. áteresz bontása</t>
  </si>
  <si>
    <t>Vágányépítés a meglévő 34-es sínek visszaépítésével, új keresztaljakkal és kapcsolószerekkel, 8 db sínhegesztéssel</t>
  </si>
  <si>
    <t>Kivitelezés költsége összesen:</t>
  </si>
  <si>
    <t>Összesen: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</si>
</sst>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Ft&quot;_-;\-* #,##0.00\ &quot;Ft&quot;_-;_-* &quot;-&quot;??\ &quot;Ft&quot;_-;_-@_-"/>
    <numFmt numFmtId="164" formatCode="#,##0\ &quot;Ft&quot;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vertAlign val="superscript"/>
      <sz val="1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9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164" fontId="0" fillId="0" borderId="0" xfId="0" applyNumberFormat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vertical="center"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1" fontId="7" fillId="0" borderId="1" xfId="0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64" fontId="3" fillId="0" borderId="12" xfId="0" applyNumberFormat="1" applyFont="1" applyBorder="1" applyAlignment="1">
      <alignment vertical="center"/>
    </xf>
    <xf numFmtId="164" fontId="3" fillId="0" borderId="14" xfId="0" applyNumberFormat="1" applyFont="1" applyBorder="1" applyAlignment="1">
      <alignment vertical="center"/>
    </xf>
    <xf numFmtId="164" fontId="3" fillId="0" borderId="18" xfId="0" applyNumberFormat="1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64" fontId="0" fillId="0" borderId="1" xfId="0" applyNumberFormat="1" applyFill="1" applyBorder="1" applyAlignment="1">
      <alignment vertical="center"/>
    </xf>
    <xf numFmtId="1" fontId="7" fillId="0" borderId="1" xfId="0" applyNumberFormat="1" applyFont="1" applyFill="1" applyBorder="1" applyAlignment="1">
      <alignment horizontal="center" vertical="center"/>
    </xf>
    <xf numFmtId="164" fontId="0" fillId="0" borderId="2" xfId="0" applyNumberFormat="1" applyFill="1" applyBorder="1" applyAlignment="1">
      <alignment vertical="center"/>
    </xf>
    <xf numFmtId="0" fontId="0" fillId="0" borderId="0" xfId="0" applyFill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164" fontId="0" fillId="0" borderId="0" xfId="0" applyNumberFormat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164" fontId="6" fillId="0" borderId="1" xfId="0" applyNumberFormat="1" applyFont="1" applyBorder="1" applyAlignment="1">
      <alignment vertical="center"/>
    </xf>
    <xf numFmtId="164" fontId="6" fillId="0" borderId="1" xfId="0" applyNumberFormat="1" applyFont="1" applyFill="1" applyBorder="1" applyAlignment="1">
      <alignment vertical="center"/>
    </xf>
    <xf numFmtId="164" fontId="6" fillId="0" borderId="2" xfId="0" applyNumberFormat="1" applyFont="1" applyFill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vertical="center" wrapText="1"/>
    </xf>
    <xf numFmtId="164" fontId="3" fillId="0" borderId="21" xfId="0" applyNumberFormat="1" applyFont="1" applyBorder="1" applyAlignment="1">
      <alignment vertical="center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4" fillId="0" borderId="3" xfId="0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0" fontId="4" fillId="0" borderId="5" xfId="0" applyFont="1" applyBorder="1" applyAlignment="1">
      <alignment horizontal="right" vertical="center"/>
    </xf>
    <xf numFmtId="164" fontId="4" fillId="0" borderId="3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  <xf numFmtId="0" fontId="4" fillId="0" borderId="3" xfId="0" applyFont="1" applyFill="1" applyBorder="1" applyAlignment="1">
      <alignment horizontal="right" vertical="center"/>
    </xf>
    <xf numFmtId="0" fontId="4" fillId="0" borderId="4" xfId="0" applyFont="1" applyFill="1" applyBorder="1" applyAlignment="1">
      <alignment horizontal="right" vertical="center"/>
    </xf>
    <xf numFmtId="0" fontId="4" fillId="0" borderId="5" xfId="0" applyFont="1" applyFill="1" applyBorder="1" applyAlignment="1">
      <alignment horizontal="right" vertical="center"/>
    </xf>
    <xf numFmtId="164" fontId="4" fillId="0" borderId="3" xfId="0" applyNumberFormat="1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164" fontId="4" fillId="0" borderId="5" xfId="0" applyNumberFormat="1" applyFont="1" applyFill="1" applyBorder="1" applyAlignment="1">
      <alignment horizontal="center" vertical="center"/>
    </xf>
    <xf numFmtId="0" fontId="6" fillId="0" borderId="3" xfId="0" applyFont="1" applyBorder="1" applyAlignment="1">
      <alignment horizontal="right" vertical="center" wrapText="1"/>
    </xf>
    <xf numFmtId="0" fontId="6" fillId="0" borderId="4" xfId="0" applyFont="1" applyBorder="1" applyAlignment="1">
      <alignment horizontal="right" vertical="center" wrapText="1"/>
    </xf>
    <xf numFmtId="0" fontId="4" fillId="2" borderId="3" xfId="1" applyNumberFormat="1" applyFont="1" applyFill="1" applyBorder="1" applyAlignment="1">
      <alignment horizontal="center" vertical="center" wrapText="1"/>
    </xf>
    <xf numFmtId="0" fontId="4" fillId="2" borderId="4" xfId="1" applyNumberFormat="1" applyFont="1" applyFill="1" applyBorder="1" applyAlignment="1">
      <alignment horizontal="center" vertical="center"/>
    </xf>
    <xf numFmtId="0" fontId="4" fillId="2" borderId="5" xfId="1" applyNumberFormat="1" applyFont="1" applyFill="1" applyBorder="1" applyAlignment="1">
      <alignment horizontal="center" vertical="center"/>
    </xf>
    <xf numFmtId="0" fontId="5" fillId="0" borderId="6" xfId="1" applyNumberFormat="1" applyFont="1" applyBorder="1" applyAlignment="1">
      <alignment horizontal="center" vertical="center"/>
    </xf>
  </cellXfs>
  <cellStyles count="2">
    <cellStyle name="Normál" xfId="0" builtinId="0"/>
    <cellStyle name="Pénznem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abSelected="1" workbookViewId="0">
      <selection activeCell="B18" sqref="B18"/>
    </sheetView>
  </sheetViews>
  <sheetFormatPr defaultRowHeight="15" x14ac:dyDescent="0.25"/>
  <cols>
    <col min="1" max="1" width="9.140625" style="2"/>
    <col min="2" max="2" width="55" style="1" customWidth="1"/>
    <col min="3" max="3" width="21.85546875" style="1" customWidth="1"/>
    <col min="4" max="11" width="9.140625" style="1"/>
  </cols>
  <sheetData>
    <row r="1" spans="1:3" ht="51.75" customHeight="1" x14ac:dyDescent="0.25">
      <c r="A1" s="42" t="s">
        <v>52</v>
      </c>
      <c r="B1" s="42"/>
      <c r="C1" s="42"/>
    </row>
    <row r="2" spans="1:3" ht="30" customHeight="1" thickBot="1" x14ac:dyDescent="0.3">
      <c r="A2" s="44" t="s">
        <v>48</v>
      </c>
      <c r="B2" s="44"/>
      <c r="C2" s="44"/>
    </row>
    <row r="3" spans="1:3" ht="27.75" customHeight="1" x14ac:dyDescent="0.25">
      <c r="A3" s="19" t="s">
        <v>3</v>
      </c>
      <c r="B3" s="20" t="s">
        <v>0</v>
      </c>
      <c r="C3" s="21" t="s">
        <v>1</v>
      </c>
    </row>
    <row r="4" spans="1:3" ht="30" customHeight="1" x14ac:dyDescent="0.25">
      <c r="A4" s="22">
        <v>1</v>
      </c>
      <c r="B4" s="14" t="s">
        <v>53</v>
      </c>
      <c r="C4" s="23">
        <f>Költségvetés!F14</f>
        <v>0</v>
      </c>
    </row>
    <row r="5" spans="1:3" ht="30" customHeight="1" x14ac:dyDescent="0.25">
      <c r="A5" s="22">
        <v>2</v>
      </c>
      <c r="B5" s="14" t="s">
        <v>9</v>
      </c>
      <c r="C5" s="23">
        <f>Költségvetés!F21</f>
        <v>0</v>
      </c>
    </row>
    <row r="6" spans="1:3" ht="30" customHeight="1" x14ac:dyDescent="0.25">
      <c r="A6" s="22">
        <v>3</v>
      </c>
      <c r="B6" s="14" t="s">
        <v>42</v>
      </c>
      <c r="C6" s="23">
        <f>Költségvetés!F27</f>
        <v>0</v>
      </c>
    </row>
    <row r="7" spans="1:3" ht="30" customHeight="1" x14ac:dyDescent="0.25">
      <c r="A7" s="22">
        <v>4</v>
      </c>
      <c r="B7" s="14" t="s">
        <v>25</v>
      </c>
      <c r="C7" s="23">
        <f>Költségvetés!F42</f>
        <v>0</v>
      </c>
    </row>
    <row r="8" spans="1:3" ht="30" customHeight="1" x14ac:dyDescent="0.25">
      <c r="A8" s="22">
        <v>5</v>
      </c>
      <c r="B8" s="14" t="s">
        <v>24</v>
      </c>
      <c r="C8" s="23">
        <f>Költségvetés!F53</f>
        <v>0</v>
      </c>
    </row>
    <row r="9" spans="1:3" ht="30" customHeight="1" thickBot="1" x14ac:dyDescent="0.3">
      <c r="A9" s="39">
        <v>6</v>
      </c>
      <c r="B9" s="40" t="s">
        <v>31</v>
      </c>
      <c r="C9" s="41">
        <f>Költségvetés!F64</f>
        <v>0</v>
      </c>
    </row>
    <row r="10" spans="1:3" ht="30" customHeight="1" thickTop="1" x14ac:dyDescent="0.25">
      <c r="A10" s="45" t="s">
        <v>81</v>
      </c>
      <c r="B10" s="46"/>
      <c r="C10" s="24">
        <f>SUM(C4:C9)</f>
        <v>0</v>
      </c>
    </row>
    <row r="11" spans="1:3" ht="30" customHeight="1" x14ac:dyDescent="0.25">
      <c r="A11" s="47" t="s">
        <v>2</v>
      </c>
      <c r="B11" s="48"/>
      <c r="C11" s="23">
        <f>C10*0.1</f>
        <v>0</v>
      </c>
    </row>
    <row r="12" spans="1:3" ht="30" customHeight="1" x14ac:dyDescent="0.25">
      <c r="A12" s="47" t="s">
        <v>62</v>
      </c>
      <c r="B12" s="48"/>
      <c r="C12" s="23">
        <v>0</v>
      </c>
    </row>
    <row r="13" spans="1:3" ht="30" customHeight="1" x14ac:dyDescent="0.25">
      <c r="A13" s="47" t="s">
        <v>74</v>
      </c>
      <c r="B13" s="48"/>
      <c r="C13" s="23">
        <v>0</v>
      </c>
    </row>
    <row r="14" spans="1:3" ht="30" customHeight="1" thickBot="1" x14ac:dyDescent="0.3">
      <c r="A14" s="49" t="s">
        <v>80</v>
      </c>
      <c r="B14" s="50"/>
      <c r="C14" s="25">
        <f>C10+C11+C13</f>
        <v>0</v>
      </c>
    </row>
    <row r="17" spans="1:3" ht="48.75" customHeight="1" x14ac:dyDescent="0.25">
      <c r="A17" s="43" t="s">
        <v>75</v>
      </c>
      <c r="B17" s="43"/>
      <c r="C17" s="43"/>
    </row>
  </sheetData>
  <mergeCells count="8">
    <mergeCell ref="A1:C1"/>
    <mergeCell ref="A17:C17"/>
    <mergeCell ref="A2:C2"/>
    <mergeCell ref="A10:B10"/>
    <mergeCell ref="A11:B11"/>
    <mergeCell ref="A14:B14"/>
    <mergeCell ref="A13:B13"/>
    <mergeCell ref="A12:B1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22"/>
  <sheetViews>
    <sheetView workbookViewId="0">
      <selection activeCell="B19" sqref="B19"/>
    </sheetView>
  </sheetViews>
  <sheetFormatPr defaultRowHeight="15" x14ac:dyDescent="0.25"/>
  <cols>
    <col min="1" max="1" width="9.140625" style="2"/>
    <col min="2" max="2" width="47" style="3" customWidth="1"/>
    <col min="3" max="3" width="13.7109375" style="2" bestFit="1" customWidth="1"/>
    <col min="4" max="4" width="10.7109375" style="2" bestFit="1" customWidth="1"/>
    <col min="5" max="5" width="14.5703125" style="4" customWidth="1"/>
    <col min="6" max="6" width="19" style="4" customWidth="1"/>
  </cols>
  <sheetData>
    <row r="1" spans="1:6" ht="54" customHeight="1" x14ac:dyDescent="0.25">
      <c r="A1" s="68" t="s">
        <v>47</v>
      </c>
      <c r="B1" s="68"/>
      <c r="C1" s="68"/>
      <c r="D1" s="68"/>
      <c r="E1" s="68"/>
      <c r="F1" s="68"/>
    </row>
    <row r="2" spans="1:6" ht="54" customHeight="1" x14ac:dyDescent="0.25">
      <c r="A2" s="65" t="s">
        <v>39</v>
      </c>
      <c r="B2" s="66"/>
      <c r="C2" s="66"/>
      <c r="D2" s="66"/>
      <c r="E2" s="66"/>
      <c r="F2" s="67"/>
    </row>
    <row r="3" spans="1:6" ht="24.95" customHeight="1" x14ac:dyDescent="0.25">
      <c r="A3" s="54" t="s">
        <v>53</v>
      </c>
      <c r="B3" s="55"/>
      <c r="C3" s="55"/>
      <c r="D3" s="55"/>
      <c r="E3" s="55"/>
      <c r="F3" s="56"/>
    </row>
    <row r="4" spans="1:6" ht="24.95" customHeight="1" x14ac:dyDescent="0.25">
      <c r="A4" s="26" t="s">
        <v>3</v>
      </c>
      <c r="B4" s="9" t="s">
        <v>4</v>
      </c>
      <c r="C4" s="26" t="s">
        <v>5</v>
      </c>
      <c r="D4" s="26" t="s">
        <v>6</v>
      </c>
      <c r="E4" s="8" t="s">
        <v>51</v>
      </c>
      <c r="F4" s="8" t="s">
        <v>7</v>
      </c>
    </row>
    <row r="5" spans="1:6" ht="30" x14ac:dyDescent="0.25">
      <c r="A5" s="26">
        <v>1</v>
      </c>
      <c r="B5" s="10" t="s">
        <v>60</v>
      </c>
      <c r="C5" s="11" t="s">
        <v>72</v>
      </c>
      <c r="D5" s="11">
        <v>1</v>
      </c>
      <c r="E5" s="7">
        <v>0</v>
      </c>
      <c r="F5" s="7">
        <f>D5*E5</f>
        <v>0</v>
      </c>
    </row>
    <row r="6" spans="1:6" ht="30" x14ac:dyDescent="0.25">
      <c r="A6" s="26">
        <v>2</v>
      </c>
      <c r="B6" s="10" t="s">
        <v>54</v>
      </c>
      <c r="C6" s="11" t="s">
        <v>72</v>
      </c>
      <c r="D6" s="11">
        <v>1</v>
      </c>
      <c r="E6" s="7">
        <v>0</v>
      </c>
      <c r="F6" s="7">
        <f t="shared" ref="F6:F13" si="0">D6*E6</f>
        <v>0</v>
      </c>
    </row>
    <row r="7" spans="1:6" ht="24.95" customHeight="1" x14ac:dyDescent="0.25">
      <c r="A7" s="26">
        <v>3</v>
      </c>
      <c r="B7" s="6" t="s">
        <v>55</v>
      </c>
      <c r="C7" s="11" t="s">
        <v>11</v>
      </c>
      <c r="D7" s="12">
        <v>5</v>
      </c>
      <c r="E7" s="7">
        <v>0</v>
      </c>
      <c r="F7" s="7">
        <f t="shared" si="0"/>
        <v>0</v>
      </c>
    </row>
    <row r="8" spans="1:6" ht="45" x14ac:dyDescent="0.25">
      <c r="A8" s="26">
        <v>4</v>
      </c>
      <c r="B8" s="10" t="s">
        <v>61</v>
      </c>
      <c r="C8" s="11" t="s">
        <v>72</v>
      </c>
      <c r="D8" s="11">
        <v>1</v>
      </c>
      <c r="E8" s="7">
        <v>0</v>
      </c>
      <c r="F8" s="7">
        <f t="shared" si="0"/>
        <v>0</v>
      </c>
    </row>
    <row r="9" spans="1:6" ht="24.95" customHeight="1" x14ac:dyDescent="0.25">
      <c r="A9" s="26">
        <v>5</v>
      </c>
      <c r="B9" s="10" t="s">
        <v>56</v>
      </c>
      <c r="C9" s="11" t="s">
        <v>72</v>
      </c>
      <c r="D9" s="11">
        <v>1</v>
      </c>
      <c r="E9" s="7">
        <v>0</v>
      </c>
      <c r="F9" s="7">
        <f t="shared" si="0"/>
        <v>0</v>
      </c>
    </row>
    <row r="10" spans="1:6" ht="24.95" customHeight="1" x14ac:dyDescent="0.25">
      <c r="A10" s="26">
        <v>6</v>
      </c>
      <c r="B10" s="6" t="s">
        <v>57</v>
      </c>
      <c r="C10" s="11" t="s">
        <v>11</v>
      </c>
      <c r="D10" s="11">
        <v>250</v>
      </c>
      <c r="E10" s="7">
        <v>0</v>
      </c>
      <c r="F10" s="7">
        <f t="shared" si="0"/>
        <v>0</v>
      </c>
    </row>
    <row r="11" spans="1:6" ht="30" x14ac:dyDescent="0.25">
      <c r="A11" s="26">
        <v>7</v>
      </c>
      <c r="B11" s="6" t="s">
        <v>58</v>
      </c>
      <c r="C11" s="11" t="s">
        <v>11</v>
      </c>
      <c r="D11" s="11">
        <v>200</v>
      </c>
      <c r="E11" s="7">
        <v>0</v>
      </c>
      <c r="F11" s="7">
        <f t="shared" si="0"/>
        <v>0</v>
      </c>
    </row>
    <row r="12" spans="1:6" ht="24.95" customHeight="1" x14ac:dyDescent="0.25">
      <c r="A12" s="26">
        <v>8</v>
      </c>
      <c r="B12" s="6" t="s">
        <v>8</v>
      </c>
      <c r="C12" s="11" t="s">
        <v>40</v>
      </c>
      <c r="D12" s="11">
        <v>1</v>
      </c>
      <c r="E12" s="7">
        <v>0</v>
      </c>
      <c r="F12" s="7">
        <f t="shared" si="0"/>
        <v>0</v>
      </c>
    </row>
    <row r="13" spans="1:6" ht="24.95" customHeight="1" x14ac:dyDescent="0.25">
      <c r="A13" s="26">
        <v>9</v>
      </c>
      <c r="B13" s="6" t="s">
        <v>59</v>
      </c>
      <c r="C13" s="11" t="s">
        <v>73</v>
      </c>
      <c r="D13" s="11">
        <v>2</v>
      </c>
      <c r="E13" s="7">
        <v>0</v>
      </c>
      <c r="F13" s="7">
        <f t="shared" si="0"/>
        <v>0</v>
      </c>
    </row>
    <row r="14" spans="1:6" ht="24.95" customHeight="1" x14ac:dyDescent="0.25">
      <c r="A14" s="63" t="s">
        <v>10</v>
      </c>
      <c r="B14" s="64"/>
      <c r="C14" s="64"/>
      <c r="D14" s="64"/>
      <c r="E14" s="64"/>
      <c r="F14" s="36">
        <f>SUM(F5:F13)</f>
        <v>0</v>
      </c>
    </row>
    <row r="15" spans="1:6" ht="24.95" customHeight="1" x14ac:dyDescent="0.25">
      <c r="A15" s="54" t="s">
        <v>9</v>
      </c>
      <c r="B15" s="55"/>
      <c r="C15" s="55"/>
      <c r="D15" s="55"/>
      <c r="E15" s="55"/>
      <c r="F15" s="56"/>
    </row>
    <row r="16" spans="1:6" ht="32.25" customHeight="1" x14ac:dyDescent="0.25">
      <c r="A16" s="5">
        <v>10</v>
      </c>
      <c r="B16" s="16" t="s">
        <v>63</v>
      </c>
      <c r="C16" s="11" t="s">
        <v>45</v>
      </c>
      <c r="D16" s="17">
        <v>587</v>
      </c>
      <c r="E16" s="7">
        <v>0</v>
      </c>
      <c r="F16" s="7">
        <f>D16*E16</f>
        <v>0</v>
      </c>
    </row>
    <row r="17" spans="1:6" ht="24.95" customHeight="1" x14ac:dyDescent="0.25">
      <c r="A17" s="15">
        <v>11</v>
      </c>
      <c r="B17" s="16" t="s">
        <v>41</v>
      </c>
      <c r="C17" s="11" t="s">
        <v>46</v>
      </c>
      <c r="D17" s="17">
        <v>930</v>
      </c>
      <c r="E17" s="7">
        <v>0</v>
      </c>
      <c r="F17" s="7">
        <f t="shared" ref="F17:F63" si="1">D17*E17</f>
        <v>0</v>
      </c>
    </row>
    <row r="18" spans="1:6" ht="24.95" customHeight="1" x14ac:dyDescent="0.25">
      <c r="A18" s="5">
        <v>12</v>
      </c>
      <c r="B18" s="16" t="s">
        <v>12</v>
      </c>
      <c r="C18" s="11" t="s">
        <v>45</v>
      </c>
      <c r="D18" s="11">
        <v>320</v>
      </c>
      <c r="E18" s="7">
        <v>0</v>
      </c>
      <c r="F18" s="7">
        <f t="shared" si="1"/>
        <v>0</v>
      </c>
    </row>
    <row r="19" spans="1:6" ht="24.95" customHeight="1" x14ac:dyDescent="0.25">
      <c r="A19" s="5">
        <v>13</v>
      </c>
      <c r="B19" s="16" t="s">
        <v>64</v>
      </c>
      <c r="C19" s="11" t="s">
        <v>45</v>
      </c>
      <c r="D19" s="17">
        <v>110</v>
      </c>
      <c r="E19" s="7">
        <v>0</v>
      </c>
      <c r="F19" s="7">
        <f t="shared" si="1"/>
        <v>0</v>
      </c>
    </row>
    <row r="20" spans="1:6" ht="24.95" customHeight="1" x14ac:dyDescent="0.25">
      <c r="A20" s="5">
        <v>14</v>
      </c>
      <c r="B20" s="16" t="s">
        <v>65</v>
      </c>
      <c r="C20" s="11" t="s">
        <v>45</v>
      </c>
      <c r="D20" s="17">
        <v>180</v>
      </c>
      <c r="E20" s="7">
        <v>0</v>
      </c>
      <c r="F20" s="7">
        <f t="shared" si="1"/>
        <v>0</v>
      </c>
    </row>
    <row r="21" spans="1:6" ht="24.95" customHeight="1" x14ac:dyDescent="0.25">
      <c r="A21" s="51" t="s">
        <v>10</v>
      </c>
      <c r="B21" s="52"/>
      <c r="C21" s="52"/>
      <c r="D21" s="52"/>
      <c r="E21" s="53"/>
      <c r="F21" s="36">
        <f>SUM(F16:F20)</f>
        <v>0</v>
      </c>
    </row>
    <row r="22" spans="1:6" ht="24.95" customHeight="1" x14ac:dyDescent="0.25">
      <c r="A22" s="54" t="s">
        <v>42</v>
      </c>
      <c r="B22" s="55"/>
      <c r="C22" s="55"/>
      <c r="D22" s="55"/>
      <c r="E22" s="55"/>
      <c r="F22" s="56"/>
    </row>
    <row r="23" spans="1:6" ht="24.95" customHeight="1" x14ac:dyDescent="0.25">
      <c r="A23" s="5">
        <v>15</v>
      </c>
      <c r="B23" s="6" t="s">
        <v>77</v>
      </c>
      <c r="C23" s="5" t="s">
        <v>11</v>
      </c>
      <c r="D23" s="17">
        <v>300</v>
      </c>
      <c r="E23" s="7">
        <v>0</v>
      </c>
      <c r="F23" s="7">
        <f t="shared" si="1"/>
        <v>0</v>
      </c>
    </row>
    <row r="24" spans="1:6" ht="24.95" customHeight="1" x14ac:dyDescent="0.25">
      <c r="A24" s="5">
        <v>16</v>
      </c>
      <c r="B24" s="6" t="s">
        <v>14</v>
      </c>
      <c r="C24" s="5" t="s">
        <v>13</v>
      </c>
      <c r="D24" s="11">
        <v>460</v>
      </c>
      <c r="E24" s="7">
        <v>0</v>
      </c>
      <c r="F24" s="7">
        <f t="shared" si="1"/>
        <v>0</v>
      </c>
    </row>
    <row r="25" spans="1:6" ht="24.95" customHeight="1" x14ac:dyDescent="0.25">
      <c r="A25" s="5">
        <v>17</v>
      </c>
      <c r="B25" s="6" t="s">
        <v>15</v>
      </c>
      <c r="C25" s="5" t="s">
        <v>11</v>
      </c>
      <c r="D25" s="5">
        <v>20</v>
      </c>
      <c r="E25" s="7">
        <v>0</v>
      </c>
      <c r="F25" s="7">
        <f t="shared" si="1"/>
        <v>0</v>
      </c>
    </row>
    <row r="26" spans="1:6" ht="24.95" customHeight="1" x14ac:dyDescent="0.25">
      <c r="A26" s="5">
        <v>18</v>
      </c>
      <c r="B26" s="6" t="s">
        <v>16</v>
      </c>
      <c r="C26" s="5" t="s">
        <v>13</v>
      </c>
      <c r="D26" s="5">
        <v>430</v>
      </c>
      <c r="E26" s="7">
        <v>0</v>
      </c>
      <c r="F26" s="7">
        <f t="shared" si="1"/>
        <v>0</v>
      </c>
    </row>
    <row r="27" spans="1:6" ht="24.95" customHeight="1" x14ac:dyDescent="0.25">
      <c r="A27" s="51" t="s">
        <v>10</v>
      </c>
      <c r="B27" s="52"/>
      <c r="C27" s="52"/>
      <c r="D27" s="52"/>
      <c r="E27" s="53"/>
      <c r="F27" s="36">
        <f>SUM(F23:F26)</f>
        <v>0</v>
      </c>
    </row>
    <row r="28" spans="1:6" ht="24.95" customHeight="1" x14ac:dyDescent="0.25">
      <c r="A28" s="54" t="s">
        <v>25</v>
      </c>
      <c r="B28" s="55"/>
      <c r="C28" s="55"/>
      <c r="D28" s="55"/>
      <c r="E28" s="55"/>
      <c r="F28" s="56"/>
    </row>
    <row r="29" spans="1:6" ht="24.95" customHeight="1" x14ac:dyDescent="0.25">
      <c r="A29" s="5">
        <v>19</v>
      </c>
      <c r="B29" s="10" t="s">
        <v>78</v>
      </c>
      <c r="C29" s="26" t="s">
        <v>11</v>
      </c>
      <c r="D29" s="13">
        <v>5</v>
      </c>
      <c r="E29" s="7">
        <v>0</v>
      </c>
      <c r="F29" s="7">
        <f t="shared" si="1"/>
        <v>0</v>
      </c>
    </row>
    <row r="30" spans="1:6" ht="36.75" customHeight="1" x14ac:dyDescent="0.25">
      <c r="A30" s="15">
        <v>20</v>
      </c>
      <c r="B30" s="18" t="s">
        <v>66</v>
      </c>
      <c r="C30" s="11" t="s">
        <v>45</v>
      </c>
      <c r="D30" s="13">
        <v>80</v>
      </c>
      <c r="E30" s="7">
        <v>0</v>
      </c>
      <c r="F30" s="7">
        <f t="shared" si="1"/>
        <v>0</v>
      </c>
    </row>
    <row r="31" spans="1:6" ht="32.25" customHeight="1" x14ac:dyDescent="0.25">
      <c r="A31" s="5">
        <v>21</v>
      </c>
      <c r="B31" s="16" t="s">
        <v>17</v>
      </c>
      <c r="C31" s="11" t="s">
        <v>45</v>
      </c>
      <c r="D31" s="11">
        <v>10</v>
      </c>
      <c r="E31" s="7">
        <v>0</v>
      </c>
      <c r="F31" s="7">
        <f t="shared" si="1"/>
        <v>0</v>
      </c>
    </row>
    <row r="32" spans="1:6" ht="32.25" customHeight="1" x14ac:dyDescent="0.25">
      <c r="A32" s="15">
        <v>22</v>
      </c>
      <c r="B32" s="16" t="s">
        <v>18</v>
      </c>
      <c r="C32" s="13" t="s">
        <v>45</v>
      </c>
      <c r="D32" s="13">
        <v>6</v>
      </c>
      <c r="E32" s="7">
        <v>0</v>
      </c>
      <c r="F32" s="7">
        <f t="shared" si="1"/>
        <v>0</v>
      </c>
    </row>
    <row r="33" spans="1:6" ht="24.95" customHeight="1" x14ac:dyDescent="0.25">
      <c r="A33" s="5">
        <v>23</v>
      </c>
      <c r="B33" s="16" t="s">
        <v>67</v>
      </c>
      <c r="C33" s="11" t="s">
        <v>23</v>
      </c>
      <c r="D33" s="11">
        <v>11</v>
      </c>
      <c r="E33" s="7">
        <v>0</v>
      </c>
      <c r="F33" s="7">
        <f t="shared" si="1"/>
        <v>0</v>
      </c>
    </row>
    <row r="34" spans="1:6" ht="24.95" customHeight="1" x14ac:dyDescent="0.25">
      <c r="A34" s="27">
        <v>24</v>
      </c>
      <c r="B34" s="18" t="s">
        <v>68</v>
      </c>
      <c r="C34" s="13" t="s">
        <v>45</v>
      </c>
      <c r="D34" s="13">
        <v>3</v>
      </c>
      <c r="E34" s="28">
        <v>0</v>
      </c>
      <c r="F34" s="28">
        <f t="shared" si="1"/>
        <v>0</v>
      </c>
    </row>
    <row r="35" spans="1:6" ht="24.95" customHeight="1" x14ac:dyDescent="0.25">
      <c r="A35" s="27">
        <v>25</v>
      </c>
      <c r="B35" s="18" t="s">
        <v>69</v>
      </c>
      <c r="C35" s="13" t="s">
        <v>23</v>
      </c>
      <c r="D35" s="13">
        <v>4</v>
      </c>
      <c r="E35" s="28">
        <v>0</v>
      </c>
      <c r="F35" s="28">
        <f t="shared" si="1"/>
        <v>0</v>
      </c>
    </row>
    <row r="36" spans="1:6" ht="24.95" customHeight="1" x14ac:dyDescent="0.25">
      <c r="A36" s="27">
        <v>26</v>
      </c>
      <c r="B36" s="18" t="s">
        <v>70</v>
      </c>
      <c r="C36" s="13" t="s">
        <v>45</v>
      </c>
      <c r="D36" s="13">
        <v>1</v>
      </c>
      <c r="E36" s="28">
        <v>0</v>
      </c>
      <c r="F36" s="28">
        <f t="shared" si="1"/>
        <v>0</v>
      </c>
    </row>
    <row r="37" spans="1:6" ht="24.95" customHeight="1" x14ac:dyDescent="0.25">
      <c r="A37" s="27">
        <v>27</v>
      </c>
      <c r="B37" s="18" t="s">
        <v>19</v>
      </c>
      <c r="C37" s="13" t="s">
        <v>45</v>
      </c>
      <c r="D37" s="13">
        <v>40</v>
      </c>
      <c r="E37" s="28">
        <v>0</v>
      </c>
      <c r="F37" s="28">
        <f t="shared" si="1"/>
        <v>0</v>
      </c>
    </row>
    <row r="38" spans="1:6" ht="24.95" customHeight="1" x14ac:dyDescent="0.25">
      <c r="A38" s="27">
        <v>28</v>
      </c>
      <c r="B38" s="18" t="s">
        <v>20</v>
      </c>
      <c r="C38" s="13" t="s">
        <v>45</v>
      </c>
      <c r="D38" s="13">
        <v>25</v>
      </c>
      <c r="E38" s="28">
        <v>0</v>
      </c>
      <c r="F38" s="28">
        <f t="shared" si="1"/>
        <v>0</v>
      </c>
    </row>
    <row r="39" spans="1:6" ht="24.95" customHeight="1" x14ac:dyDescent="0.25">
      <c r="A39" s="27">
        <v>29</v>
      </c>
      <c r="B39" s="10" t="s">
        <v>21</v>
      </c>
      <c r="C39" s="27" t="s">
        <v>13</v>
      </c>
      <c r="D39" s="27">
        <v>2</v>
      </c>
      <c r="E39" s="28">
        <v>0</v>
      </c>
      <c r="F39" s="28">
        <f t="shared" si="1"/>
        <v>0</v>
      </c>
    </row>
    <row r="40" spans="1:6" ht="24.95" customHeight="1" x14ac:dyDescent="0.25">
      <c r="A40" s="27">
        <v>30</v>
      </c>
      <c r="B40" s="10" t="s">
        <v>22</v>
      </c>
      <c r="C40" s="27" t="s">
        <v>23</v>
      </c>
      <c r="D40" s="27">
        <v>12</v>
      </c>
      <c r="E40" s="28">
        <v>0</v>
      </c>
      <c r="F40" s="28">
        <f t="shared" si="1"/>
        <v>0</v>
      </c>
    </row>
    <row r="41" spans="1:6" ht="24.95" customHeight="1" x14ac:dyDescent="0.25">
      <c r="A41" s="27">
        <v>31</v>
      </c>
      <c r="B41" s="10" t="s">
        <v>71</v>
      </c>
      <c r="C41" s="27" t="s">
        <v>13</v>
      </c>
      <c r="D41" s="13">
        <v>40</v>
      </c>
      <c r="E41" s="28">
        <v>0</v>
      </c>
      <c r="F41" s="28">
        <f t="shared" si="1"/>
        <v>0</v>
      </c>
    </row>
    <row r="42" spans="1:6" ht="24.95" customHeight="1" x14ac:dyDescent="0.25">
      <c r="A42" s="57" t="s">
        <v>10</v>
      </c>
      <c r="B42" s="58"/>
      <c r="C42" s="58"/>
      <c r="D42" s="58"/>
      <c r="E42" s="59"/>
      <c r="F42" s="37">
        <f>SUM(F29:F41)</f>
        <v>0</v>
      </c>
    </row>
    <row r="43" spans="1:6" ht="24.95" customHeight="1" x14ac:dyDescent="0.25">
      <c r="A43" s="60" t="s">
        <v>24</v>
      </c>
      <c r="B43" s="61"/>
      <c r="C43" s="61"/>
      <c r="D43" s="61"/>
      <c r="E43" s="61"/>
      <c r="F43" s="62"/>
    </row>
    <row r="44" spans="1:6" ht="17.25" x14ac:dyDescent="0.25">
      <c r="A44" s="27">
        <v>32</v>
      </c>
      <c r="B44" s="10" t="s">
        <v>26</v>
      </c>
      <c r="C44" s="27" t="s">
        <v>11</v>
      </c>
      <c r="D44" s="27">
        <v>2</v>
      </c>
      <c r="E44" s="28">
        <v>0</v>
      </c>
      <c r="F44" s="28">
        <f t="shared" si="1"/>
        <v>0</v>
      </c>
    </row>
    <row r="45" spans="1:6" ht="24.95" customHeight="1" x14ac:dyDescent="0.25">
      <c r="A45" s="27">
        <v>33</v>
      </c>
      <c r="B45" s="10" t="s">
        <v>27</v>
      </c>
      <c r="C45" s="27" t="s">
        <v>11</v>
      </c>
      <c r="D45" s="27">
        <v>2</v>
      </c>
      <c r="E45" s="28">
        <v>0</v>
      </c>
      <c r="F45" s="28">
        <f t="shared" si="1"/>
        <v>0</v>
      </c>
    </row>
    <row r="46" spans="1:6" ht="24.95" customHeight="1" x14ac:dyDescent="0.25">
      <c r="A46" s="27">
        <v>34</v>
      </c>
      <c r="B46" s="10" t="s">
        <v>28</v>
      </c>
      <c r="C46" s="27" t="s">
        <v>13</v>
      </c>
      <c r="D46" s="27">
        <v>18</v>
      </c>
      <c r="E46" s="28">
        <v>0</v>
      </c>
      <c r="F46" s="28">
        <f t="shared" si="1"/>
        <v>0</v>
      </c>
    </row>
    <row r="47" spans="1:6" ht="24.95" customHeight="1" x14ac:dyDescent="0.25">
      <c r="A47" s="27">
        <v>35</v>
      </c>
      <c r="B47" s="10" t="s">
        <v>29</v>
      </c>
      <c r="C47" s="13" t="s">
        <v>40</v>
      </c>
      <c r="D47" s="13">
        <v>1</v>
      </c>
      <c r="E47" s="28">
        <v>0</v>
      </c>
      <c r="F47" s="28">
        <f t="shared" si="1"/>
        <v>0</v>
      </c>
    </row>
    <row r="48" spans="1:6" ht="24.95" customHeight="1" x14ac:dyDescent="0.25">
      <c r="A48" s="27">
        <v>36</v>
      </c>
      <c r="B48" s="10" t="s">
        <v>30</v>
      </c>
      <c r="C48" s="27" t="s">
        <v>11</v>
      </c>
      <c r="D48" s="27">
        <v>50</v>
      </c>
      <c r="E48" s="28">
        <v>0</v>
      </c>
      <c r="F48" s="28">
        <f t="shared" si="1"/>
        <v>0</v>
      </c>
    </row>
    <row r="49" spans="1:6" ht="24.95" customHeight="1" x14ac:dyDescent="0.25">
      <c r="A49" s="27">
        <v>37</v>
      </c>
      <c r="B49" s="10" t="s">
        <v>17</v>
      </c>
      <c r="C49" s="27" t="s">
        <v>11</v>
      </c>
      <c r="D49" s="27">
        <v>1</v>
      </c>
      <c r="E49" s="28">
        <v>0</v>
      </c>
      <c r="F49" s="28">
        <f>D49*E49</f>
        <v>0</v>
      </c>
    </row>
    <row r="50" spans="1:6" ht="24.95" customHeight="1" x14ac:dyDescent="0.25">
      <c r="A50" s="27">
        <v>38</v>
      </c>
      <c r="B50" s="10" t="s">
        <v>49</v>
      </c>
      <c r="C50" s="27" t="s">
        <v>11</v>
      </c>
      <c r="D50" s="27">
        <v>1</v>
      </c>
      <c r="E50" s="28">
        <v>0</v>
      </c>
      <c r="F50" s="28">
        <f t="shared" si="1"/>
        <v>0</v>
      </c>
    </row>
    <row r="51" spans="1:6" ht="33.75" customHeight="1" x14ac:dyDescent="0.25">
      <c r="A51" s="27">
        <v>39</v>
      </c>
      <c r="B51" s="10" t="s">
        <v>50</v>
      </c>
      <c r="C51" s="27" t="s">
        <v>11</v>
      </c>
      <c r="D51" s="29">
        <v>4</v>
      </c>
      <c r="E51" s="28">
        <v>0</v>
      </c>
      <c r="F51" s="28">
        <f t="shared" si="1"/>
        <v>0</v>
      </c>
    </row>
    <row r="52" spans="1:6" ht="24.95" customHeight="1" x14ac:dyDescent="0.25">
      <c r="A52" s="27">
        <v>40</v>
      </c>
      <c r="B52" s="10" t="s">
        <v>76</v>
      </c>
      <c r="C52" s="27" t="s">
        <v>23</v>
      </c>
      <c r="D52" s="27">
        <v>8</v>
      </c>
      <c r="E52" s="28">
        <v>0</v>
      </c>
      <c r="F52" s="28">
        <f t="shared" si="1"/>
        <v>0</v>
      </c>
    </row>
    <row r="53" spans="1:6" ht="24.95" customHeight="1" x14ac:dyDescent="0.25">
      <c r="A53" s="57" t="s">
        <v>10</v>
      </c>
      <c r="B53" s="58"/>
      <c r="C53" s="58"/>
      <c r="D53" s="58"/>
      <c r="E53" s="59"/>
      <c r="F53" s="38">
        <f>SUM(F44:F52)</f>
        <v>0</v>
      </c>
    </row>
    <row r="54" spans="1:6" ht="24.95" customHeight="1" x14ac:dyDescent="0.25">
      <c r="A54" s="60" t="s">
        <v>31</v>
      </c>
      <c r="B54" s="61"/>
      <c r="C54" s="61"/>
      <c r="D54" s="61"/>
      <c r="E54" s="61"/>
      <c r="F54" s="62"/>
    </row>
    <row r="55" spans="1:6" ht="38.1" customHeight="1" x14ac:dyDescent="0.25">
      <c r="A55" s="27">
        <v>41</v>
      </c>
      <c r="B55" s="10" t="s">
        <v>43</v>
      </c>
      <c r="C55" s="27" t="s">
        <v>32</v>
      </c>
      <c r="D55" s="27">
        <v>380</v>
      </c>
      <c r="E55" s="28">
        <v>0</v>
      </c>
      <c r="F55" s="30">
        <f t="shared" si="1"/>
        <v>0</v>
      </c>
    </row>
    <row r="56" spans="1:6" ht="38.1" customHeight="1" x14ac:dyDescent="0.25">
      <c r="A56" s="27">
        <v>42</v>
      </c>
      <c r="B56" s="10" t="s">
        <v>44</v>
      </c>
      <c r="C56" s="27" t="s">
        <v>32</v>
      </c>
      <c r="D56" s="27">
        <v>380</v>
      </c>
      <c r="E56" s="28">
        <v>0</v>
      </c>
      <c r="F56" s="28">
        <f t="shared" si="1"/>
        <v>0</v>
      </c>
    </row>
    <row r="57" spans="1:6" ht="24.95" customHeight="1" x14ac:dyDescent="0.25">
      <c r="A57" s="27">
        <v>43</v>
      </c>
      <c r="B57" s="10" t="s">
        <v>33</v>
      </c>
      <c r="C57" s="27" t="s">
        <v>13</v>
      </c>
      <c r="D57" s="27">
        <v>380</v>
      </c>
      <c r="E57" s="28">
        <v>0</v>
      </c>
      <c r="F57" s="28">
        <f t="shared" si="1"/>
        <v>0</v>
      </c>
    </row>
    <row r="58" spans="1:6" ht="38.1" customHeight="1" x14ac:dyDescent="0.25">
      <c r="A58" s="27">
        <v>44</v>
      </c>
      <c r="B58" s="10" t="s">
        <v>34</v>
      </c>
      <c r="C58" s="27" t="s">
        <v>11</v>
      </c>
      <c r="D58" s="27">
        <v>20</v>
      </c>
      <c r="E58" s="28">
        <v>0</v>
      </c>
      <c r="F58" s="28">
        <f t="shared" si="1"/>
        <v>0</v>
      </c>
    </row>
    <row r="59" spans="1:6" x14ac:dyDescent="0.25">
      <c r="A59" s="27">
        <v>45</v>
      </c>
      <c r="B59" s="10" t="s">
        <v>35</v>
      </c>
      <c r="C59" s="27" t="s">
        <v>32</v>
      </c>
      <c r="D59" s="27">
        <v>8</v>
      </c>
      <c r="E59" s="28">
        <v>0</v>
      </c>
      <c r="F59" s="28">
        <f t="shared" si="1"/>
        <v>0</v>
      </c>
    </row>
    <row r="60" spans="1:6" ht="45" x14ac:dyDescent="0.25">
      <c r="A60" s="35">
        <v>46</v>
      </c>
      <c r="B60" s="10" t="s">
        <v>79</v>
      </c>
      <c r="C60" s="35" t="s">
        <v>32</v>
      </c>
      <c r="D60" s="35">
        <v>8</v>
      </c>
      <c r="E60" s="28">
        <v>0</v>
      </c>
      <c r="F60" s="28">
        <f t="shared" si="1"/>
        <v>0</v>
      </c>
    </row>
    <row r="61" spans="1:6" ht="17.25" x14ac:dyDescent="0.25">
      <c r="A61" s="27">
        <v>47</v>
      </c>
      <c r="B61" s="10" t="s">
        <v>36</v>
      </c>
      <c r="C61" s="27" t="s">
        <v>13</v>
      </c>
      <c r="D61" s="27">
        <v>6</v>
      </c>
      <c r="E61" s="28">
        <v>0</v>
      </c>
      <c r="F61" s="28">
        <f t="shared" si="1"/>
        <v>0</v>
      </c>
    </row>
    <row r="62" spans="1:6" ht="24.95" customHeight="1" x14ac:dyDescent="0.25">
      <c r="A62" s="27">
        <v>48</v>
      </c>
      <c r="B62" s="10" t="s">
        <v>37</v>
      </c>
      <c r="C62" s="27" t="s">
        <v>32</v>
      </c>
      <c r="D62" s="27">
        <v>825</v>
      </c>
      <c r="E62" s="28">
        <v>0</v>
      </c>
      <c r="F62" s="28">
        <f t="shared" si="1"/>
        <v>0</v>
      </c>
    </row>
    <row r="63" spans="1:6" ht="24.95" customHeight="1" x14ac:dyDescent="0.25">
      <c r="A63" s="27">
        <v>49</v>
      </c>
      <c r="B63" s="10" t="s">
        <v>38</v>
      </c>
      <c r="C63" s="27" t="s">
        <v>32</v>
      </c>
      <c r="D63" s="27">
        <v>400</v>
      </c>
      <c r="E63" s="28">
        <v>0</v>
      </c>
      <c r="F63" s="28">
        <f t="shared" si="1"/>
        <v>0</v>
      </c>
    </row>
    <row r="64" spans="1:6" ht="24.95" customHeight="1" x14ac:dyDescent="0.25">
      <c r="A64" s="57" t="s">
        <v>10</v>
      </c>
      <c r="B64" s="58"/>
      <c r="C64" s="58"/>
      <c r="D64" s="58"/>
      <c r="E64" s="59"/>
      <c r="F64" s="37">
        <f>SUM(F55:F63)</f>
        <v>0</v>
      </c>
    </row>
    <row r="65" spans="1:6" ht="24.95" customHeight="1" x14ac:dyDescent="0.25">
      <c r="A65" s="32"/>
      <c r="B65" s="33"/>
      <c r="C65" s="32"/>
      <c r="D65" s="32"/>
      <c r="E65" s="34"/>
      <c r="F65" s="34"/>
    </row>
    <row r="66" spans="1:6" ht="24.95" customHeight="1" x14ac:dyDescent="0.25"/>
    <row r="67" spans="1:6" ht="24.95" customHeight="1" x14ac:dyDescent="0.25"/>
    <row r="68" spans="1:6" ht="24.95" customHeight="1" x14ac:dyDescent="0.25"/>
    <row r="69" spans="1:6" ht="24.95" customHeight="1" x14ac:dyDescent="0.25"/>
    <row r="70" spans="1:6" ht="30" customHeight="1" x14ac:dyDescent="0.25"/>
    <row r="71" spans="1:6" ht="24.95" customHeight="1" x14ac:dyDescent="0.25"/>
    <row r="72" spans="1:6" ht="24.95" customHeight="1" x14ac:dyDescent="0.25"/>
    <row r="73" spans="1:6" ht="24.95" customHeight="1" x14ac:dyDescent="0.25"/>
    <row r="74" spans="1:6" ht="33.75" customHeight="1" x14ac:dyDescent="0.25"/>
    <row r="75" spans="1:6" ht="24.95" customHeight="1" x14ac:dyDescent="0.25"/>
    <row r="76" spans="1:6" ht="24.95" customHeight="1" x14ac:dyDescent="0.25"/>
    <row r="77" spans="1:6" ht="24.95" customHeight="1" x14ac:dyDescent="0.25"/>
    <row r="78" spans="1:6" ht="24.95" customHeight="1" x14ac:dyDescent="0.25"/>
    <row r="79" spans="1:6" ht="45" customHeight="1" x14ac:dyDescent="0.25"/>
    <row r="80" spans="1:6" ht="24.95" customHeight="1" x14ac:dyDescent="0.25"/>
    <row r="81" spans="7:7" ht="24.95" customHeight="1" x14ac:dyDescent="0.25"/>
    <row r="82" spans="7:7" ht="24.95" customHeight="1" x14ac:dyDescent="0.25">
      <c r="G82" s="31"/>
    </row>
    <row r="83" spans="7:7" ht="38.1" customHeight="1" x14ac:dyDescent="0.25">
      <c r="G83" s="31"/>
    </row>
    <row r="84" spans="7:7" ht="38.1" customHeight="1" x14ac:dyDescent="0.25">
      <c r="G84" s="31"/>
    </row>
    <row r="85" spans="7:7" ht="38.1" customHeight="1" x14ac:dyDescent="0.25">
      <c r="G85" s="31"/>
    </row>
    <row r="86" spans="7:7" ht="38.1" customHeight="1" x14ac:dyDescent="0.25">
      <c r="G86" s="31"/>
    </row>
    <row r="87" spans="7:7" ht="38.1" customHeight="1" x14ac:dyDescent="0.25">
      <c r="G87" s="31"/>
    </row>
    <row r="88" spans="7:7" ht="38.1" customHeight="1" x14ac:dyDescent="0.25">
      <c r="G88" s="31"/>
    </row>
    <row r="89" spans="7:7" ht="38.1" customHeight="1" x14ac:dyDescent="0.25">
      <c r="G89" s="31"/>
    </row>
    <row r="90" spans="7:7" ht="38.1" customHeight="1" x14ac:dyDescent="0.25">
      <c r="G90" s="31"/>
    </row>
    <row r="91" spans="7:7" ht="24.95" customHeight="1" x14ac:dyDescent="0.25">
      <c r="G91" s="31"/>
    </row>
    <row r="92" spans="7:7" ht="38.1" customHeight="1" x14ac:dyDescent="0.25">
      <c r="G92" s="31"/>
    </row>
    <row r="93" spans="7:7" ht="24.95" customHeight="1" x14ac:dyDescent="0.25">
      <c r="G93" s="31"/>
    </row>
    <row r="94" spans="7:7" ht="24.95" customHeight="1" x14ac:dyDescent="0.25">
      <c r="G94" s="31"/>
    </row>
    <row r="95" spans="7:7" ht="24.95" customHeight="1" x14ac:dyDescent="0.25">
      <c r="G95" s="31"/>
    </row>
    <row r="96" spans="7:7" ht="24.95" customHeight="1" x14ac:dyDescent="0.25">
      <c r="G96" s="31"/>
    </row>
    <row r="97" ht="38.1" customHeight="1" x14ac:dyDescent="0.25"/>
    <row r="98" ht="38.1" customHeight="1" x14ac:dyDescent="0.25"/>
    <row r="99" ht="38.1" customHeight="1" x14ac:dyDescent="0.25"/>
    <row r="100" ht="38.1" customHeight="1" x14ac:dyDescent="0.25"/>
    <row r="101" ht="38.1" customHeight="1" x14ac:dyDescent="0.25"/>
    <row r="102" ht="38.1" customHeight="1" x14ac:dyDescent="0.25"/>
    <row r="103" ht="38.1" customHeight="1" x14ac:dyDescent="0.25"/>
    <row r="104" ht="24.95" customHeight="1" x14ac:dyDescent="0.25"/>
    <row r="105" ht="24.95" customHeight="1" x14ac:dyDescent="0.25"/>
    <row r="106" ht="24.95" customHeight="1" x14ac:dyDescent="0.25"/>
    <row r="107" ht="24.95" customHeight="1" x14ac:dyDescent="0.25"/>
    <row r="108" ht="30" customHeight="1" x14ac:dyDescent="0.25"/>
    <row r="109" ht="24.95" customHeight="1" x14ac:dyDescent="0.25"/>
    <row r="110" ht="28.5" customHeight="1" x14ac:dyDescent="0.25"/>
    <row r="111" ht="24.95" customHeight="1" x14ac:dyDescent="0.25"/>
    <row r="112" ht="24.95" customHeight="1" x14ac:dyDescent="0.25"/>
    <row r="113" ht="24.95" customHeight="1" x14ac:dyDescent="0.25"/>
    <row r="114" ht="24.95" customHeight="1" x14ac:dyDescent="0.25"/>
    <row r="115" ht="24.95" customHeight="1" x14ac:dyDescent="0.25"/>
    <row r="116" ht="24.95" customHeight="1" x14ac:dyDescent="0.25"/>
    <row r="117" ht="24.95" customHeight="1" x14ac:dyDescent="0.25"/>
    <row r="118" ht="24.95" customHeight="1" x14ac:dyDescent="0.25"/>
    <row r="119" ht="24.95" customHeight="1" x14ac:dyDescent="0.25"/>
    <row r="120" ht="24.95" customHeight="1" x14ac:dyDescent="0.25"/>
    <row r="121" ht="24.95" customHeight="1" x14ac:dyDescent="0.25"/>
    <row r="122" ht="24.95" customHeight="1" x14ac:dyDescent="0.25"/>
    <row r="123" ht="24.95" customHeight="1" x14ac:dyDescent="0.25"/>
    <row r="124" ht="24.95" customHeight="1" x14ac:dyDescent="0.25"/>
    <row r="125" ht="24.95" customHeight="1" x14ac:dyDescent="0.25"/>
    <row r="126" ht="24.95" customHeight="1" x14ac:dyDescent="0.25"/>
    <row r="127" ht="24.95" customHeight="1" x14ac:dyDescent="0.25"/>
    <row r="128" ht="24.95" customHeight="1" x14ac:dyDescent="0.25"/>
    <row r="129" ht="24.95" customHeight="1" x14ac:dyDescent="0.25"/>
    <row r="130" ht="24.95" customHeight="1" x14ac:dyDescent="0.25"/>
    <row r="131" ht="24.95" customHeight="1" x14ac:dyDescent="0.25"/>
    <row r="132" ht="24.95" customHeight="1" x14ac:dyDescent="0.25"/>
    <row r="133" ht="24.95" customHeight="1" x14ac:dyDescent="0.25"/>
    <row r="134" ht="24.95" customHeight="1" x14ac:dyDescent="0.25"/>
    <row r="135" ht="24.95" customHeight="1" x14ac:dyDescent="0.25"/>
    <row r="136" ht="24.95" customHeight="1" x14ac:dyDescent="0.25"/>
    <row r="137" ht="24.95" customHeight="1" x14ac:dyDescent="0.25"/>
    <row r="138" ht="24.95" customHeight="1" x14ac:dyDescent="0.25"/>
    <row r="139" ht="24.95" customHeight="1" x14ac:dyDescent="0.25"/>
    <row r="140" ht="24.95" customHeight="1" x14ac:dyDescent="0.25"/>
    <row r="141" ht="24.95" customHeight="1" x14ac:dyDescent="0.25"/>
    <row r="142" ht="24.95" customHeight="1" x14ac:dyDescent="0.25"/>
    <row r="143" ht="24.95" customHeight="1" x14ac:dyDescent="0.25"/>
    <row r="144" ht="24.95" customHeight="1" x14ac:dyDescent="0.25"/>
    <row r="145" ht="24.95" customHeight="1" x14ac:dyDescent="0.25"/>
    <row r="146" ht="24.95" customHeight="1" x14ac:dyDescent="0.25"/>
    <row r="147" ht="24.95" customHeight="1" x14ac:dyDescent="0.25"/>
    <row r="148" ht="24.95" customHeight="1" x14ac:dyDescent="0.25"/>
    <row r="149" ht="24.95" customHeight="1" x14ac:dyDescent="0.25"/>
    <row r="150" ht="24.95" customHeight="1" x14ac:dyDescent="0.25"/>
    <row r="151" ht="24.95" customHeight="1" x14ac:dyDescent="0.25"/>
    <row r="152" ht="24.95" customHeight="1" x14ac:dyDescent="0.25"/>
    <row r="153" ht="24.95" customHeight="1" x14ac:dyDescent="0.25"/>
    <row r="154" ht="24.95" customHeight="1" x14ac:dyDescent="0.25"/>
    <row r="155" ht="24.95" customHeight="1" x14ac:dyDescent="0.25"/>
    <row r="156" ht="24.95" customHeight="1" x14ac:dyDescent="0.25"/>
    <row r="157" ht="24.95" customHeight="1" x14ac:dyDescent="0.25"/>
    <row r="158" ht="24.95" customHeight="1" x14ac:dyDescent="0.25"/>
    <row r="159" ht="24.95" customHeight="1" x14ac:dyDescent="0.25"/>
    <row r="160" ht="24.95" customHeight="1" x14ac:dyDescent="0.25"/>
    <row r="161" ht="24.95" customHeight="1" x14ac:dyDescent="0.25"/>
    <row r="162" ht="24.95" customHeight="1" x14ac:dyDescent="0.25"/>
    <row r="163" ht="24.95" customHeight="1" x14ac:dyDescent="0.25"/>
    <row r="164" ht="24.95" customHeight="1" x14ac:dyDescent="0.25"/>
    <row r="165" ht="24.95" customHeight="1" x14ac:dyDescent="0.25"/>
    <row r="166" ht="24.95" customHeight="1" x14ac:dyDescent="0.25"/>
    <row r="167" ht="24.95" customHeight="1" x14ac:dyDescent="0.25"/>
    <row r="168" ht="24.95" customHeight="1" x14ac:dyDescent="0.25"/>
    <row r="169" ht="24.95" customHeight="1" x14ac:dyDescent="0.25"/>
    <row r="170" ht="24.95" customHeight="1" x14ac:dyDescent="0.25"/>
    <row r="171" ht="24.95" customHeight="1" x14ac:dyDescent="0.25"/>
    <row r="172" ht="24.95" customHeight="1" x14ac:dyDescent="0.25"/>
    <row r="173" ht="24.95" customHeight="1" x14ac:dyDescent="0.25"/>
    <row r="174" ht="24.95" customHeight="1" x14ac:dyDescent="0.25"/>
    <row r="175" ht="24.95" customHeight="1" x14ac:dyDescent="0.25"/>
    <row r="176" ht="24.95" customHeight="1" x14ac:dyDescent="0.25"/>
    <row r="177" ht="24.95" customHeight="1" x14ac:dyDescent="0.25"/>
    <row r="178" ht="24.95" customHeight="1" x14ac:dyDescent="0.25"/>
    <row r="179" ht="24.95" customHeight="1" x14ac:dyDescent="0.25"/>
    <row r="180" ht="24.95" customHeight="1" x14ac:dyDescent="0.25"/>
    <row r="181" ht="24.95" customHeight="1" x14ac:dyDescent="0.25"/>
    <row r="182" ht="24.95" customHeight="1" x14ac:dyDescent="0.25"/>
    <row r="183" ht="24.95" customHeight="1" x14ac:dyDescent="0.25"/>
    <row r="184" ht="24.95" customHeight="1" x14ac:dyDescent="0.25"/>
    <row r="185" ht="24.95" customHeight="1" x14ac:dyDescent="0.25"/>
    <row r="186" ht="24.95" customHeight="1" x14ac:dyDescent="0.25"/>
    <row r="187" ht="24.95" customHeight="1" x14ac:dyDescent="0.25"/>
    <row r="188" ht="24.95" customHeight="1" x14ac:dyDescent="0.25"/>
    <row r="189" ht="24.95" customHeight="1" x14ac:dyDescent="0.25"/>
    <row r="190" ht="24.95" customHeight="1" x14ac:dyDescent="0.25"/>
    <row r="191" ht="24.95" customHeight="1" x14ac:dyDescent="0.25"/>
    <row r="192" ht="24.95" customHeight="1" x14ac:dyDescent="0.25"/>
    <row r="193" ht="24.95" customHeight="1" x14ac:dyDescent="0.25"/>
    <row r="194" ht="24.95" customHeight="1" x14ac:dyDescent="0.25"/>
    <row r="195" ht="24.95" customHeight="1" x14ac:dyDescent="0.25"/>
    <row r="196" ht="24.95" customHeight="1" x14ac:dyDescent="0.25"/>
    <row r="197" ht="24.95" customHeight="1" x14ac:dyDescent="0.25"/>
    <row r="198" ht="24.95" customHeight="1" x14ac:dyDescent="0.25"/>
    <row r="199" ht="24.95" customHeight="1" x14ac:dyDescent="0.25"/>
    <row r="200" ht="24.95" customHeight="1" x14ac:dyDescent="0.25"/>
    <row r="201" ht="24.95" customHeight="1" x14ac:dyDescent="0.25"/>
    <row r="202" ht="24.95" customHeight="1" x14ac:dyDescent="0.25"/>
    <row r="203" ht="24.95" customHeight="1" x14ac:dyDescent="0.25"/>
    <row r="204" ht="24.95" customHeight="1" x14ac:dyDescent="0.25"/>
    <row r="205" ht="24.95" customHeight="1" x14ac:dyDescent="0.25"/>
    <row r="206" ht="24.95" customHeight="1" x14ac:dyDescent="0.25"/>
    <row r="207" ht="24.95" customHeight="1" x14ac:dyDescent="0.25"/>
    <row r="208" ht="24.95" customHeight="1" x14ac:dyDescent="0.25"/>
    <row r="209" ht="24.95" customHeight="1" x14ac:dyDescent="0.25"/>
    <row r="210" ht="24.95" customHeight="1" x14ac:dyDescent="0.25"/>
    <row r="211" ht="24.95" customHeight="1" x14ac:dyDescent="0.25"/>
    <row r="212" ht="24.95" customHeight="1" x14ac:dyDescent="0.25"/>
    <row r="213" ht="24.95" customHeight="1" x14ac:dyDescent="0.25"/>
    <row r="214" ht="24.95" customHeight="1" x14ac:dyDescent="0.25"/>
    <row r="215" ht="24.95" customHeight="1" x14ac:dyDescent="0.25"/>
    <row r="216" ht="24.95" customHeight="1" x14ac:dyDescent="0.25"/>
    <row r="217" ht="24.95" customHeight="1" x14ac:dyDescent="0.25"/>
    <row r="218" ht="24.95" customHeight="1" x14ac:dyDescent="0.25"/>
    <row r="219" ht="24.95" customHeight="1" x14ac:dyDescent="0.25"/>
    <row r="220" ht="24.95" customHeight="1" x14ac:dyDescent="0.25"/>
    <row r="221" ht="24.95" customHeight="1" x14ac:dyDescent="0.25"/>
    <row r="222" ht="24.95" customHeight="1" x14ac:dyDescent="0.25"/>
  </sheetData>
  <mergeCells count="14">
    <mergeCell ref="A3:F3"/>
    <mergeCell ref="A14:E14"/>
    <mergeCell ref="A2:F2"/>
    <mergeCell ref="A1:F1"/>
    <mergeCell ref="A15:F15"/>
    <mergeCell ref="A21:E21"/>
    <mergeCell ref="A22:F22"/>
    <mergeCell ref="A64:E64"/>
    <mergeCell ref="A54:F54"/>
    <mergeCell ref="A27:E27"/>
    <mergeCell ref="A28:F28"/>
    <mergeCell ref="A42:E42"/>
    <mergeCell ref="A43:F43"/>
    <mergeCell ref="A53:E53"/>
  </mergeCells>
  <pageMargins left="0.70866141732283472" right="0.70866141732283472" top="0.74803149606299213" bottom="0.74803149606299213" header="0.31496062992125984" footer="0.31496062992125984"/>
  <pageSetup paperSize="9" scale="76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Főösszesítő</vt:lpstr>
      <vt:lpstr>Költségvetés</vt:lpstr>
      <vt:lpstr>Munka3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2018-03-28T07:22:09Z</dcterms:created>
  <dcterms:modified xsi:type="dcterms:W3CDTF">2018-03-28T07:22:11Z</dcterms:modified>
</cp:coreProperties>
</file>