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290" windowHeight="8040"/>
  </bookViews>
  <sheets>
    <sheet name="ÖSSZESEN" sheetId="2" r:id="rId1"/>
  </sheets>
  <definedNames>
    <definedName name="_xlnm.Print_Titles" localSheetId="0">ÖSSZESEN!$1:$6</definedName>
    <definedName name="_xlnm.Print_Area" localSheetId="0">ÖSSZESEN!$A$1:$H$118</definedName>
  </definedNames>
  <calcPr calcId="162913" concurrentCalc="0"/>
</workbook>
</file>

<file path=xl/calcChain.xml><?xml version="1.0" encoding="utf-8"?>
<calcChain xmlns="http://schemas.openxmlformats.org/spreadsheetml/2006/main">
  <c r="H101" i="2" l="1"/>
  <c r="H102" i="2"/>
  <c r="H107" i="2"/>
  <c r="G84" i="2"/>
  <c r="G10" i="2"/>
  <c r="H10" i="2"/>
  <c r="C95" i="2"/>
  <c r="G47" i="2"/>
  <c r="G20" i="2"/>
  <c r="H47" i="2"/>
  <c r="H20" i="2"/>
  <c r="G11" i="2"/>
  <c r="G12" i="2"/>
  <c r="G13" i="2"/>
  <c r="G14" i="2"/>
  <c r="G16" i="2"/>
  <c r="G17" i="2"/>
  <c r="G18" i="2"/>
  <c r="G19" i="2"/>
  <c r="G21" i="2"/>
  <c r="G22" i="2"/>
  <c r="H22" i="2"/>
  <c r="G23" i="2"/>
  <c r="G24" i="2"/>
  <c r="G26" i="2"/>
  <c r="G27" i="2"/>
  <c r="G28" i="2"/>
  <c r="G29" i="2"/>
  <c r="G30" i="2"/>
  <c r="G31" i="2"/>
  <c r="G32" i="2"/>
  <c r="G34" i="2"/>
  <c r="G35" i="2"/>
  <c r="G36" i="2"/>
  <c r="G37" i="2"/>
  <c r="G38" i="2"/>
  <c r="G39" i="2"/>
  <c r="G40" i="2"/>
  <c r="G41" i="2"/>
  <c r="G42" i="2"/>
  <c r="G44" i="2"/>
  <c r="G45" i="2"/>
  <c r="G46" i="2"/>
  <c r="G48" i="2"/>
  <c r="G49" i="2"/>
  <c r="G50" i="2"/>
  <c r="G53" i="2"/>
  <c r="G54" i="2"/>
  <c r="G55" i="2"/>
  <c r="G57" i="2"/>
  <c r="G58" i="2"/>
  <c r="G59" i="2"/>
  <c r="G60" i="2"/>
  <c r="G61" i="2"/>
  <c r="G62" i="2"/>
  <c r="G63" i="2"/>
  <c r="G66" i="2"/>
  <c r="G67" i="2"/>
  <c r="G68" i="2"/>
  <c r="G70" i="2"/>
  <c r="G71" i="2"/>
  <c r="G72" i="2"/>
  <c r="G73" i="2"/>
  <c r="G74" i="2"/>
  <c r="G75" i="2"/>
  <c r="G76" i="2"/>
  <c r="G77" i="2"/>
  <c r="G78" i="2"/>
  <c r="G79" i="2"/>
  <c r="G80" i="2"/>
  <c r="H80" i="2"/>
  <c r="G81" i="2"/>
  <c r="H81" i="2"/>
  <c r="G82" i="2"/>
  <c r="G83" i="2"/>
  <c r="G85" i="2"/>
  <c r="H85" i="2"/>
  <c r="G86" i="2"/>
  <c r="G87" i="2"/>
  <c r="G88" i="2"/>
  <c r="G89" i="2"/>
  <c r="H89" i="2"/>
  <c r="G90" i="2"/>
  <c r="G91" i="2"/>
  <c r="G92" i="2"/>
  <c r="H92" i="2"/>
  <c r="G93" i="2"/>
  <c r="G94" i="2"/>
  <c r="H26" i="2"/>
  <c r="H21" i="2"/>
  <c r="H49" i="2"/>
  <c r="H88" i="2"/>
  <c r="H61" i="2"/>
  <c r="H23" i="2"/>
  <c r="H90" i="2"/>
  <c r="H86" i="2"/>
  <c r="H91" i="2"/>
  <c r="H87" i="2"/>
  <c r="H60" i="2"/>
  <c r="H24" i="2"/>
  <c r="H78" i="2"/>
  <c r="H82" i="2"/>
  <c r="H83" i="2"/>
  <c r="H59" i="2"/>
  <c r="H18" i="2"/>
  <c r="H19" i="2"/>
  <c r="H14" i="2"/>
  <c r="H79" i="2"/>
  <c r="H27" i="2"/>
  <c r="H84" i="2"/>
  <c r="H11" i="2"/>
  <c r="H12" i="2"/>
  <c r="H13" i="2"/>
  <c r="H16" i="2"/>
  <c r="H17" i="2"/>
  <c r="H28" i="2"/>
  <c r="H29" i="2"/>
  <c r="H30" i="2"/>
  <c r="H31" i="2"/>
  <c r="H32" i="2"/>
  <c r="H34" i="2"/>
  <c r="H35" i="2"/>
  <c r="H36" i="2"/>
  <c r="H37" i="2"/>
  <c r="H38" i="2"/>
  <c r="H39" i="2"/>
  <c r="H40" i="2"/>
  <c r="H41" i="2"/>
  <c r="H42" i="2"/>
  <c r="H44" i="2"/>
  <c r="H45" i="2"/>
  <c r="H46" i="2"/>
  <c r="H48" i="2"/>
  <c r="H50" i="2"/>
  <c r="H53" i="2"/>
  <c r="H54" i="2"/>
  <c r="H55" i="2"/>
  <c r="H57" i="2"/>
  <c r="H58" i="2"/>
  <c r="H62" i="2"/>
  <c r="H63" i="2"/>
  <c r="H66" i="2"/>
  <c r="H67" i="2"/>
  <c r="H68" i="2"/>
  <c r="H70" i="2"/>
  <c r="H71" i="2"/>
  <c r="H72" i="2"/>
  <c r="H73" i="2"/>
  <c r="H74" i="2"/>
  <c r="H75" i="2"/>
  <c r="H76" i="2"/>
  <c r="H77" i="2"/>
  <c r="H93" i="2"/>
  <c r="H94" i="2"/>
  <c r="H95" i="2"/>
  <c r="H106" i="2"/>
  <c r="H109" i="2"/>
</calcChain>
</file>

<file path=xl/sharedStrings.xml><?xml version="1.0" encoding="utf-8"?>
<sst xmlns="http://schemas.openxmlformats.org/spreadsheetml/2006/main" count="193" uniqueCount="184">
  <si>
    <t>Targoncák</t>
  </si>
  <si>
    <t>Oszlopos emelők</t>
  </si>
  <si>
    <t>Hidraulikus emelők</t>
  </si>
  <si>
    <t>Aknaperem emelők</t>
  </si>
  <si>
    <t>Daruk</t>
  </si>
  <si>
    <t>Schörlingek</t>
  </si>
  <si>
    <t>Vontatók</t>
  </si>
  <si>
    <t>Emelőpárnák</t>
  </si>
  <si>
    <t>Szerszámemelők</t>
  </si>
  <si>
    <t>Kézi működtetésű emelők</t>
  </si>
  <si>
    <t>Bakok</t>
  </si>
  <si>
    <t>Függesztékek</t>
  </si>
  <si>
    <t>Kenderkötél</t>
  </si>
  <si>
    <t>Műanyag heveder</t>
  </si>
  <si>
    <t>Speciális függeszték</t>
  </si>
  <si>
    <t>Teljes testhevederzet</t>
  </si>
  <si>
    <t>Fogasrudas emelő</t>
  </si>
  <si>
    <t>MEGNEVEZÉS</t>
  </si>
  <si>
    <t>Láncos függeszték 0-5 t</t>
  </si>
  <si>
    <t>Kerekesszék emelő</t>
  </si>
  <si>
    <t>(díj + anyagköltség)</t>
  </si>
  <si>
    <t>összköltség  * darab szám</t>
  </si>
  <si>
    <t>Karbantartási munkaóra díj Áfa nélkül [Ft/óra]</t>
  </si>
  <si>
    <t>Tervezett karbantartási munkaóra [óra/gép/alkalom]</t>
  </si>
  <si>
    <t>LUKAS emelőberendezés</t>
  </si>
  <si>
    <t>Raklapemelő</t>
  </si>
  <si>
    <t>Kézi futódaru</t>
  </si>
  <si>
    <t>UNIMOG</t>
  </si>
  <si>
    <t>LIFT</t>
  </si>
  <si>
    <t>Tolópad</t>
  </si>
  <si>
    <t>Kézi láncos emelő (Flasenzug)</t>
  </si>
  <si>
    <t>drótkötelek</t>
  </si>
  <si>
    <t>műanyag kötél</t>
  </si>
  <si>
    <t>Speciális függeszték 2 ágú</t>
  </si>
  <si>
    <t>S horog</t>
  </si>
  <si>
    <t>Célfüggeszték (garnitúra)</t>
  </si>
  <si>
    <t>Sekli</t>
  </si>
  <si>
    <t>Rakományrögzítő</t>
  </si>
  <si>
    <t>Horgonyszerkezet targoncavillához</t>
  </si>
  <si>
    <t>Felhúzható mosóhíd</t>
  </si>
  <si>
    <t>Karbantartási anyagköltség Áfa nélkül 
[Ft/alkalom]</t>
  </si>
  <si>
    <t>……………………, 2018. év ................... hó ........ nap</t>
  </si>
  <si>
    <t>2. számú melléklet</t>
  </si>
  <si>
    <t>Összköltség Áfa nélkül [(tervezett karbantartási munkaóra x karbantartási munkaóra díj)+ karbantartási anyagköltség)]
[Ft/alkalom]</t>
  </si>
  <si>
    <t>BKV Zrt. T-215/17.</t>
  </si>
  <si>
    <t>SOR-SZÁM</t>
  </si>
  <si>
    <t>1.</t>
  </si>
  <si>
    <t>6.</t>
  </si>
  <si>
    <t>3.</t>
  </si>
  <si>
    <t>2.</t>
  </si>
  <si>
    <t>5.</t>
  </si>
  <si>
    <t>8.</t>
  </si>
  <si>
    <t>4.</t>
  </si>
  <si>
    <t>7.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</si>
  <si>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</si>
  <si>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</si>
  <si>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</si>
  <si>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</si>
  <si>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</si>
  <si>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</si>
  <si>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</si>
  <si>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</si>
  <si>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</si>
  <si>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</si>
  <si>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</si>
  <si>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</si>
  <si>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</si>
  <si>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</si>
  <si>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</si>
  <si>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</si>
  <si>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</si>
  <si>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</si>
  <si>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</si>
  <si>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</si>
  <si>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</si>
  <si>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</si>
  <si>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</si>
  <si>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34.</t>
  </si>
  <si>
    <t>32.</t>
  </si>
  <si>
    <t>33.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</si>
  <si>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</si>
  <si>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</si>
  <si>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</si>
  <si>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</si>
  <si>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</si>
  <si>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</si>
  <si>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</si>
  <si>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</si>
  <si>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</si>
  <si>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</si>
  <si>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</si>
  <si>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</si>
  <si>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</si>
  <si>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</si>
  <si>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</si>
  <si>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</si>
  <si>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</si>
  <si>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</si>
  <si>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</si>
  <si>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</si>
  <si>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</si>
  <si>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</si>
  <si>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</si>
  <si>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</si>
  <si>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</si>
  <si>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</si>
  <si>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</si>
  <si>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</si>
  <si>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</si>
  <si>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</si>
  <si>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</si>
  <si>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</si>
  <si>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</si>
  <si>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</si>
  <si>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</si>
  <si>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</si>
  <si>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</si>
  <si>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</si>
  <si>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</si>
  <si>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</si>
  <si>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</si>
  <si>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0-5 tonna teherbírásig</t>
  </si>
  <si>
    <t>5-20 tonna teherbírásig</t>
  </si>
  <si>
    <t xml:space="preserve">Emelőgépek javítása </t>
  </si>
  <si>
    <t>76.</t>
  </si>
  <si>
    <t xml:space="preserve"> KARBANTARTÁSI ÁRAK </t>
  </si>
  <si>
    <t xml:space="preserve">JAVÍTÁSI REZSIÓRADÍJ </t>
  </si>
  <si>
    <t xml:space="preserve">VÁLLALKOZÓI DÍJ </t>
  </si>
  <si>
    <t>Karbantartási ajánlati összár 
Áfa nélkül
[Ft/12 hó]</t>
  </si>
  <si>
    <t>Javítási rezsióradíj Áfa nélkül  
[Ft/óra]</t>
  </si>
  <si>
    <t>Tervezett javítási munkaóra 
(óra/év)</t>
  </si>
  <si>
    <t>Javítási ajánlati összár 
Áfa nélkül
[Ft/12 hó]</t>
  </si>
  <si>
    <t>Karbantartási ajánlati összár Áfa nélkül [Ft/12 hó]</t>
  </si>
  <si>
    <t>Javítási ajánlati összár Áfa nélkül [Ft/12 hó]</t>
  </si>
  <si>
    <t>Kalkulált alkatrészköltség Áfa nélkül [Ft/12 hó]</t>
  </si>
  <si>
    <t>Vállalkozói díj összesen Áfa nélkül [Ft/12 hó]</t>
  </si>
  <si>
    <t>Acélsodrony 0-5 tonnáig</t>
  </si>
  <si>
    <t>Acélsodrony 5 tonna felett</t>
  </si>
  <si>
    <t>Tervezett karbantartások száma 12 hónapra vonatkozóan mindösszesen
[alkalom/12 hónap]</t>
  </si>
  <si>
    <t>8 oszlopos</t>
  </si>
  <si>
    <t>Platós</t>
  </si>
  <si>
    <t>Elektromos villás</t>
  </si>
  <si>
    <t>Diesel villás</t>
  </si>
  <si>
    <t>Gyalogvezérlésű</t>
  </si>
  <si>
    <t>Elektromos gyalog-villás</t>
  </si>
  <si>
    <t>4 oszlopos</t>
  </si>
  <si>
    <t>6 oszlopos</t>
  </si>
  <si>
    <t>12 oszlopos</t>
  </si>
  <si>
    <t>16 oszlopos</t>
  </si>
  <si>
    <t>18 oszlopos</t>
  </si>
  <si>
    <t>20 oszlopos</t>
  </si>
  <si>
    <t>Ikergerendás emelő</t>
  </si>
  <si>
    <t>MULTIUSO</t>
  </si>
  <si>
    <t>Emelőasztal-aknaemelő</t>
  </si>
  <si>
    <t>Emelőasztal</t>
  </si>
  <si>
    <t>Ollós emelőasztal</t>
  </si>
  <si>
    <t xml:space="preserve">Emelőpad </t>
  </si>
  <si>
    <t>Tápegységek</t>
  </si>
  <si>
    <t>Híddaruk</t>
  </si>
  <si>
    <t>Bakdaruk</t>
  </si>
  <si>
    <t>Forgódaruk</t>
  </si>
  <si>
    <t>Autódaruk</t>
  </si>
  <si>
    <t>Futómacskák</t>
  </si>
  <si>
    <t>UDJ daru</t>
  </si>
  <si>
    <t>KCR daruk</t>
  </si>
  <si>
    <t>Kosaras emelő</t>
  </si>
  <si>
    <t>Csápos járműemelők</t>
  </si>
  <si>
    <t>Vaskerekes</t>
  </si>
  <si>
    <t>Gumikerekes</t>
  </si>
  <si>
    <t>Hidraulikus emelő</t>
  </si>
  <si>
    <t>Csigakerekes emelő</t>
  </si>
  <si>
    <t>Egyéb emelők</t>
  </si>
  <si>
    <t>Zsiráf emelő</t>
  </si>
  <si>
    <t>Forgóváz bill régi UV tip-hoz HFE 2000</t>
  </si>
  <si>
    <t>3 méter hosszúság alatt</t>
  </si>
  <si>
    <t>3-10 méter hosszúság között</t>
  </si>
  <si>
    <t>10 méter hosszúság felett</t>
  </si>
  <si>
    <t>……………………………………………………..</t>
  </si>
  <si>
    <t>Ajánlattevő cégszerű aláírása</t>
  </si>
  <si>
    <t>UV emelő</t>
  </si>
  <si>
    <t>Krokodil-emelő</t>
  </si>
  <si>
    <t>Javítási ajánlati összár 
Áfa nélkül
(javítási rezsióradíj x tervezett javítási mennyiség)
[Ft/12 hó]</t>
  </si>
  <si>
    <t>Karbantartási ajánlati ár Áfa nélkül
(összköltség x éves mennyiség)
[Ft/12 hónap]</t>
  </si>
  <si>
    <t>BKV Zrt. Különféle emelőgépeinek javítása és karbantartása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</si>
</sst>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_-* #,##0.00\ _H_U_F_-;\-* #,##0.00\ _H_U_F_-;_-* &quot;-&quot;??\ _H_U_F_-;_-@_-"/>
    <numFmt numFmtId="165" formatCode="_-* #,##0\ _H_U_F_-;\-* #,##0\ _H_U_F_-;_-* &quot;-&quot;??\ _H_U_F_-;_-@_-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01">
    <xf numFmtId="0" fontId="0" fillId="0" borderId="0" xfId="0"/>
    <xf numFmtId="0" fontId="3" fillId="0" borderId="0" xfId="0" applyFont="1" applyAlignment="1">
      <alignment horizontal="center" vertical="center" wrapText="1"/>
    </xf>
    <xf numFmtId="3" fontId="3" fillId="0" borderId="0" xfId="0" applyNumberFormat="1" applyFont="1" applyFill="1" applyBorder="1"/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Fill="1" applyBorder="1" applyAlignment="1"/>
    <xf numFmtId="0" fontId="3" fillId="0" borderId="2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center"/>
    </xf>
    <xf numFmtId="165" fontId="3" fillId="0" borderId="24" xfId="3" applyNumberFormat="1" applyFont="1" applyFill="1" applyBorder="1" applyAlignment="1">
      <alignment horizontal="right"/>
    </xf>
    <xf numFmtId="165" fontId="0" fillId="0" borderId="1" xfId="3" applyNumberFormat="1" applyFont="1" applyBorder="1"/>
    <xf numFmtId="165" fontId="0" fillId="3" borderId="1" xfId="3" applyNumberFormat="1" applyFont="1" applyFill="1" applyBorder="1" applyAlignment="1">
      <alignment horizontal="center"/>
    </xf>
    <xf numFmtId="165" fontId="0" fillId="0" borderId="17" xfId="3" applyNumberFormat="1" applyFont="1" applyBorder="1"/>
    <xf numFmtId="165" fontId="0" fillId="0" borderId="11" xfId="3" applyNumberFormat="1" applyFont="1" applyBorder="1"/>
    <xf numFmtId="165" fontId="0" fillId="3" borderId="1" xfId="3" applyNumberFormat="1" applyFont="1" applyFill="1" applyBorder="1"/>
    <xf numFmtId="165" fontId="0" fillId="3" borderId="11" xfId="3" applyNumberFormat="1" applyFont="1" applyFill="1" applyBorder="1"/>
    <xf numFmtId="165" fontId="0" fillId="0" borderId="18" xfId="3" applyNumberFormat="1" applyFont="1" applyBorder="1"/>
    <xf numFmtId="165" fontId="3" fillId="0" borderId="16" xfId="3" applyNumberFormat="1" applyFont="1" applyFill="1" applyBorder="1" applyAlignment="1">
      <alignment vertical="center"/>
    </xf>
    <xf numFmtId="165" fontId="3" fillId="4" borderId="24" xfId="3" applyNumberFormat="1" applyFont="1" applyFill="1" applyBorder="1" applyAlignment="1">
      <alignment horizontal="right"/>
    </xf>
    <xf numFmtId="165" fontId="3" fillId="0" borderId="25" xfId="3" applyNumberFormat="1" applyFont="1" applyFill="1" applyBorder="1"/>
    <xf numFmtId="165" fontId="0" fillId="0" borderId="7" xfId="3" applyNumberFormat="1" applyFont="1" applyBorder="1"/>
    <xf numFmtId="165" fontId="0" fillId="0" borderId="9" xfId="3" applyNumberFormat="1" applyFont="1" applyBorder="1"/>
    <xf numFmtId="165" fontId="0" fillId="0" borderId="8" xfId="3" applyNumberFormat="1" applyFont="1" applyBorder="1"/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/>
    <xf numFmtId="0" fontId="0" fillId="3" borderId="2" xfId="0" applyFont="1" applyFill="1" applyBorder="1" applyAlignment="1">
      <alignment horizontal="center"/>
    </xf>
    <xf numFmtId="0" fontId="0" fillId="3" borderId="2" xfId="0" applyFont="1" applyFill="1" applyBorder="1"/>
    <xf numFmtId="0" fontId="0" fillId="3" borderId="20" xfId="0" applyFont="1" applyFill="1" applyBorder="1"/>
    <xf numFmtId="0" fontId="0" fillId="0" borderId="10" xfId="0" applyFon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/>
    <xf numFmtId="0" fontId="0" fillId="0" borderId="2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0" fillId="0" borderId="0" xfId="4" applyNumberFormat="1" applyFont="1" applyFill="1" applyAlignment="1" applyProtection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Fill="1" applyAlignment="1" applyProtection="1"/>
    <xf numFmtId="0" fontId="5" fillId="0" borderId="1" xfId="1" applyFont="1" applyBorder="1" applyAlignment="1">
      <alignment horizontal="left" vertical="center"/>
    </xf>
    <xf numFmtId="0" fontId="5" fillId="2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/>
    </xf>
    <xf numFmtId="0" fontId="5" fillId="2" borderId="1" xfId="1" applyFont="1" applyFill="1" applyBorder="1" applyAlignment="1">
      <alignment vertical="center"/>
    </xf>
    <xf numFmtId="0" fontId="5" fillId="0" borderId="1" xfId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2" applyFont="1" applyFill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0" fillId="0" borderId="0" xfId="0" applyFont="1" applyFill="1" applyProtection="1"/>
    <xf numFmtId="165" fontId="9" fillId="0" borderId="15" xfId="3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Font="1" applyFill="1" applyAlignment="1" applyProtection="1">
      <alignment horizontal="justify" vertical="center"/>
    </xf>
    <xf numFmtId="0" fontId="0" fillId="0" borderId="0" xfId="0" applyFont="1" applyFill="1" applyAlignment="1" applyProtection="1"/>
    <xf numFmtId="0" fontId="3" fillId="0" borderId="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4" fillId="3" borderId="19" xfId="1" applyFont="1" applyFill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0" fontId="4" fillId="0" borderId="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8" fillId="3" borderId="10" xfId="1" applyFont="1" applyFill="1" applyBorder="1" applyAlignment="1">
      <alignment horizontal="left" vertical="top"/>
    </xf>
    <xf numFmtId="0" fontId="8" fillId="3" borderId="1" xfId="1" applyFont="1" applyFill="1" applyBorder="1" applyAlignment="1">
      <alignment horizontal="left" vertical="top"/>
    </xf>
    <xf numFmtId="0" fontId="4" fillId="3" borderId="1" xfId="1" applyFont="1" applyFill="1" applyBorder="1" applyAlignment="1">
      <alignment horizontal="left" vertical="top"/>
    </xf>
    <xf numFmtId="0" fontId="3" fillId="0" borderId="21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21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</cellXfs>
  <cellStyles count="5">
    <cellStyle name="Ezres" xfId="3" builtinId="3"/>
    <cellStyle name="Ezres 2" xfId="4"/>
    <cellStyle name="Normál" xfId="0" builtinId="0"/>
    <cellStyle name="Normál 2" xfId="1"/>
    <cellStyle name="Normál_troli.min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tabSelected="1" view="pageBreakPreview" zoomScale="70" zoomScaleNormal="100" zoomScaleSheetLayoutView="70" workbookViewId="0">
      <selection activeCell="A5" sqref="A5:H5"/>
    </sheetView>
  </sheetViews>
  <sheetFormatPr defaultColWidth="9.140625" defaultRowHeight="15" x14ac:dyDescent="0.25"/>
  <cols>
    <col min="1" max="1" width="8.42578125" style="34" customWidth="1"/>
    <col min="2" max="2" width="63.85546875" style="35" customWidth="1"/>
    <col min="3" max="3" width="22.85546875" style="52" customWidth="1"/>
    <col min="4" max="4" width="18.85546875" style="36" customWidth="1"/>
    <col min="5" max="5" width="18.140625" style="37" customWidth="1"/>
    <col min="6" max="6" width="19.42578125" style="37" customWidth="1"/>
    <col min="7" max="8" width="30" style="37" customWidth="1"/>
    <col min="9" max="16384" width="9.140625" style="37"/>
  </cols>
  <sheetData>
    <row r="1" spans="1:8" x14ac:dyDescent="0.25">
      <c r="H1" s="3" t="s">
        <v>42</v>
      </c>
    </row>
    <row r="2" spans="1:8" x14ac:dyDescent="0.25">
      <c r="A2" s="65" t="s">
        <v>183</v>
      </c>
      <c r="B2" s="65"/>
      <c r="C2" s="65"/>
      <c r="D2" s="65"/>
      <c r="E2" s="65"/>
      <c r="F2" s="65"/>
      <c r="G2" s="65"/>
      <c r="H2" s="65"/>
    </row>
    <row r="3" spans="1:8" x14ac:dyDescent="0.25">
      <c r="A3" s="65" t="s">
        <v>44</v>
      </c>
      <c r="B3" s="65"/>
      <c r="C3" s="65"/>
      <c r="D3" s="65"/>
      <c r="E3" s="65"/>
      <c r="F3" s="65"/>
      <c r="G3" s="65"/>
      <c r="H3" s="65"/>
    </row>
    <row r="4" spans="1:8" x14ac:dyDescent="0.25">
      <c r="A4" s="52"/>
      <c r="B4" s="52"/>
      <c r="D4" s="52"/>
      <c r="E4" s="52"/>
      <c r="F4" s="52"/>
      <c r="G4" s="52"/>
      <c r="H4" s="52"/>
    </row>
    <row r="5" spans="1:8" x14ac:dyDescent="0.25">
      <c r="A5" s="65" t="s">
        <v>125</v>
      </c>
      <c r="B5" s="65"/>
      <c r="C5" s="65"/>
      <c r="D5" s="65"/>
      <c r="E5" s="65"/>
      <c r="F5" s="65"/>
      <c r="G5" s="65"/>
      <c r="H5" s="65"/>
    </row>
    <row r="6" spans="1:8" ht="15.75" thickBot="1" x14ac:dyDescent="0.3"/>
    <row r="7" spans="1:8" s="1" customFormat="1" ht="72.75" customHeight="1" x14ac:dyDescent="0.25">
      <c r="A7" s="70" t="s">
        <v>45</v>
      </c>
      <c r="B7" s="92" t="s">
        <v>17</v>
      </c>
      <c r="C7" s="92" t="s">
        <v>138</v>
      </c>
      <c r="D7" s="98" t="s">
        <v>23</v>
      </c>
      <c r="E7" s="92" t="s">
        <v>22</v>
      </c>
      <c r="F7" s="92" t="s">
        <v>40</v>
      </c>
      <c r="G7" s="76" t="s">
        <v>43</v>
      </c>
      <c r="H7" s="68" t="s">
        <v>182</v>
      </c>
    </row>
    <row r="8" spans="1:8" s="1" customFormat="1" ht="23.25" customHeight="1" thickBot="1" x14ac:dyDescent="0.3">
      <c r="A8" s="71"/>
      <c r="B8" s="94"/>
      <c r="C8" s="93"/>
      <c r="D8" s="99"/>
      <c r="E8" s="93"/>
      <c r="F8" s="93"/>
      <c r="G8" s="77" t="s">
        <v>20</v>
      </c>
      <c r="H8" s="69" t="s">
        <v>21</v>
      </c>
    </row>
    <row r="9" spans="1:8" x14ac:dyDescent="0.25">
      <c r="A9" s="74" t="s">
        <v>0</v>
      </c>
      <c r="B9" s="75"/>
      <c r="C9" s="6"/>
      <c r="D9" s="38"/>
      <c r="E9" s="39"/>
      <c r="F9" s="39"/>
      <c r="G9" s="39"/>
      <c r="H9" s="40"/>
    </row>
    <row r="10" spans="1:8" x14ac:dyDescent="0.25">
      <c r="A10" s="41" t="s">
        <v>46</v>
      </c>
      <c r="B10" s="54" t="s">
        <v>142</v>
      </c>
      <c r="C10" s="4">
        <v>46</v>
      </c>
      <c r="D10" s="10">
        <v>2</v>
      </c>
      <c r="E10" s="19"/>
      <c r="F10" s="19"/>
      <c r="G10" s="19">
        <f>(D10*E10)+F10</f>
        <v>0</v>
      </c>
      <c r="H10" s="22">
        <f>G10*C10</f>
        <v>0</v>
      </c>
    </row>
    <row r="11" spans="1:8" x14ac:dyDescent="0.25">
      <c r="A11" s="41" t="s">
        <v>49</v>
      </c>
      <c r="B11" s="54" t="s">
        <v>141</v>
      </c>
      <c r="C11" s="4">
        <v>83</v>
      </c>
      <c r="D11" s="10">
        <v>2</v>
      </c>
      <c r="E11" s="19"/>
      <c r="F11" s="19"/>
      <c r="G11" s="19">
        <f t="shared" ref="G11:G76" si="0">(D11*E11)+F11</f>
        <v>0</v>
      </c>
      <c r="H11" s="22">
        <f>G11*C11</f>
        <v>0</v>
      </c>
    </row>
    <row r="12" spans="1:8" x14ac:dyDescent="0.25">
      <c r="A12" s="41" t="s">
        <v>48</v>
      </c>
      <c r="B12" s="54" t="s">
        <v>140</v>
      </c>
      <c r="C12" s="4">
        <v>61</v>
      </c>
      <c r="D12" s="10">
        <v>2</v>
      </c>
      <c r="E12" s="19"/>
      <c r="F12" s="19"/>
      <c r="G12" s="19">
        <f t="shared" si="0"/>
        <v>0</v>
      </c>
      <c r="H12" s="22">
        <f>G12*C12</f>
        <v>0</v>
      </c>
    </row>
    <row r="13" spans="1:8" x14ac:dyDescent="0.25">
      <c r="A13" s="41" t="s">
        <v>52</v>
      </c>
      <c r="B13" s="54" t="s">
        <v>143</v>
      </c>
      <c r="C13" s="4">
        <v>29</v>
      </c>
      <c r="D13" s="10">
        <v>1</v>
      </c>
      <c r="E13" s="19"/>
      <c r="F13" s="19"/>
      <c r="G13" s="19">
        <f t="shared" si="0"/>
        <v>0</v>
      </c>
      <c r="H13" s="22">
        <f>G13*C13</f>
        <v>0</v>
      </c>
    </row>
    <row r="14" spans="1:8" x14ac:dyDescent="0.25">
      <c r="A14" s="41" t="s">
        <v>50</v>
      </c>
      <c r="B14" s="54" t="s">
        <v>144</v>
      </c>
      <c r="C14" s="4">
        <v>15</v>
      </c>
      <c r="D14" s="10">
        <v>2</v>
      </c>
      <c r="E14" s="19"/>
      <c r="F14" s="19"/>
      <c r="G14" s="19">
        <f t="shared" si="0"/>
        <v>0</v>
      </c>
      <c r="H14" s="22">
        <f>G14*C14</f>
        <v>0</v>
      </c>
    </row>
    <row r="15" spans="1:8" x14ac:dyDescent="0.25">
      <c r="A15" s="72" t="s">
        <v>1</v>
      </c>
      <c r="B15" s="73"/>
      <c r="C15" s="42"/>
      <c r="D15" s="42"/>
      <c r="E15" s="20"/>
      <c r="F15" s="20"/>
      <c r="G15" s="23"/>
      <c r="H15" s="24"/>
    </row>
    <row r="16" spans="1:8" x14ac:dyDescent="0.25">
      <c r="A16" s="41" t="s">
        <v>47</v>
      </c>
      <c r="B16" s="55" t="s">
        <v>145</v>
      </c>
      <c r="C16" s="4">
        <v>73</v>
      </c>
      <c r="D16" s="10">
        <v>3</v>
      </c>
      <c r="E16" s="19"/>
      <c r="F16" s="19"/>
      <c r="G16" s="19">
        <f t="shared" si="0"/>
        <v>0</v>
      </c>
      <c r="H16" s="22">
        <f t="shared" ref="H16:H24" si="1">G16*C16</f>
        <v>0</v>
      </c>
    </row>
    <row r="17" spans="1:8" x14ac:dyDescent="0.25">
      <c r="A17" s="41" t="s">
        <v>53</v>
      </c>
      <c r="B17" s="55" t="s">
        <v>146</v>
      </c>
      <c r="C17" s="4">
        <v>55</v>
      </c>
      <c r="D17" s="10">
        <v>3.5</v>
      </c>
      <c r="E17" s="19"/>
      <c r="F17" s="19"/>
      <c r="G17" s="19">
        <f t="shared" si="0"/>
        <v>0</v>
      </c>
      <c r="H17" s="22">
        <f t="shared" si="1"/>
        <v>0</v>
      </c>
    </row>
    <row r="18" spans="1:8" x14ac:dyDescent="0.25">
      <c r="A18" s="41" t="s">
        <v>51</v>
      </c>
      <c r="B18" s="55" t="s">
        <v>139</v>
      </c>
      <c r="C18" s="4">
        <v>3</v>
      </c>
      <c r="D18" s="10">
        <v>4</v>
      </c>
      <c r="E18" s="19"/>
      <c r="F18" s="19"/>
      <c r="G18" s="19">
        <f t="shared" si="0"/>
        <v>0</v>
      </c>
      <c r="H18" s="22">
        <f t="shared" si="1"/>
        <v>0</v>
      </c>
    </row>
    <row r="19" spans="1:8" x14ac:dyDescent="0.25">
      <c r="A19" s="41" t="s">
        <v>54</v>
      </c>
      <c r="B19" s="55" t="s">
        <v>147</v>
      </c>
      <c r="C19" s="4">
        <v>11</v>
      </c>
      <c r="D19" s="10">
        <v>6</v>
      </c>
      <c r="E19" s="19"/>
      <c r="F19" s="19"/>
      <c r="G19" s="19">
        <f t="shared" si="0"/>
        <v>0</v>
      </c>
      <c r="H19" s="22">
        <f t="shared" si="1"/>
        <v>0</v>
      </c>
    </row>
    <row r="20" spans="1:8" x14ac:dyDescent="0.25">
      <c r="A20" s="41" t="s">
        <v>55</v>
      </c>
      <c r="B20" s="55" t="s">
        <v>148</v>
      </c>
      <c r="C20" s="4">
        <v>1</v>
      </c>
      <c r="D20" s="10">
        <v>5</v>
      </c>
      <c r="E20" s="19"/>
      <c r="F20" s="19"/>
      <c r="G20" s="19">
        <f t="shared" si="0"/>
        <v>0</v>
      </c>
      <c r="H20" s="22">
        <f t="shared" si="1"/>
        <v>0</v>
      </c>
    </row>
    <row r="21" spans="1:8" x14ac:dyDescent="0.25">
      <c r="A21" s="41" t="s">
        <v>56</v>
      </c>
      <c r="B21" s="55" t="s">
        <v>149</v>
      </c>
      <c r="C21" s="4">
        <v>3</v>
      </c>
      <c r="D21" s="10">
        <v>8</v>
      </c>
      <c r="E21" s="19"/>
      <c r="F21" s="19"/>
      <c r="G21" s="19">
        <f t="shared" si="0"/>
        <v>0</v>
      </c>
      <c r="H21" s="22">
        <f t="shared" si="1"/>
        <v>0</v>
      </c>
    </row>
    <row r="22" spans="1:8" x14ac:dyDescent="0.25">
      <c r="A22" s="41" t="s">
        <v>57</v>
      </c>
      <c r="B22" s="55" t="s">
        <v>150</v>
      </c>
      <c r="C22" s="4">
        <v>10</v>
      </c>
      <c r="D22" s="10">
        <v>8</v>
      </c>
      <c r="E22" s="19"/>
      <c r="F22" s="19"/>
      <c r="G22" s="19">
        <f t="shared" si="0"/>
        <v>0</v>
      </c>
      <c r="H22" s="22">
        <f t="shared" si="1"/>
        <v>0</v>
      </c>
    </row>
    <row r="23" spans="1:8" x14ac:dyDescent="0.25">
      <c r="A23" s="41" t="s">
        <v>58</v>
      </c>
      <c r="B23" s="55" t="s">
        <v>151</v>
      </c>
      <c r="C23" s="4">
        <v>9</v>
      </c>
      <c r="D23" s="10">
        <v>4</v>
      </c>
      <c r="E23" s="19"/>
      <c r="F23" s="19"/>
      <c r="G23" s="19">
        <f t="shared" si="0"/>
        <v>0</v>
      </c>
      <c r="H23" s="22">
        <f t="shared" si="1"/>
        <v>0</v>
      </c>
    </row>
    <row r="24" spans="1:8" x14ac:dyDescent="0.25">
      <c r="A24" s="41" t="s">
        <v>59</v>
      </c>
      <c r="B24" s="55" t="s">
        <v>179</v>
      </c>
      <c r="C24" s="4">
        <v>3</v>
      </c>
      <c r="D24" s="10">
        <v>3</v>
      </c>
      <c r="E24" s="19"/>
      <c r="F24" s="19"/>
      <c r="G24" s="19">
        <f t="shared" si="0"/>
        <v>0</v>
      </c>
      <c r="H24" s="22">
        <f t="shared" si="1"/>
        <v>0</v>
      </c>
    </row>
    <row r="25" spans="1:8" x14ac:dyDescent="0.25">
      <c r="A25" s="72" t="s">
        <v>2</v>
      </c>
      <c r="B25" s="73"/>
      <c r="C25" s="42"/>
      <c r="D25" s="42"/>
      <c r="E25" s="20"/>
      <c r="F25" s="20"/>
      <c r="G25" s="23"/>
      <c r="H25" s="24"/>
    </row>
    <row r="26" spans="1:8" x14ac:dyDescent="0.25">
      <c r="A26" s="41" t="s">
        <v>60</v>
      </c>
      <c r="B26" s="56" t="s">
        <v>152</v>
      </c>
      <c r="C26" s="4">
        <v>16</v>
      </c>
      <c r="D26" s="5">
        <v>2</v>
      </c>
      <c r="E26" s="19"/>
      <c r="F26" s="19"/>
      <c r="G26" s="19">
        <f t="shared" si="0"/>
        <v>0</v>
      </c>
      <c r="H26" s="22">
        <f t="shared" ref="H26:H32" si="2">G26*C26</f>
        <v>0</v>
      </c>
    </row>
    <row r="27" spans="1:8" x14ac:dyDescent="0.25">
      <c r="A27" s="41" t="s">
        <v>61</v>
      </c>
      <c r="B27" s="56" t="s">
        <v>153</v>
      </c>
      <c r="C27" s="4">
        <v>30</v>
      </c>
      <c r="D27" s="5">
        <v>2</v>
      </c>
      <c r="E27" s="19"/>
      <c r="F27" s="19"/>
      <c r="G27" s="19">
        <f t="shared" si="0"/>
        <v>0</v>
      </c>
      <c r="H27" s="22">
        <f t="shared" si="2"/>
        <v>0</v>
      </c>
    </row>
    <row r="28" spans="1:8" x14ac:dyDescent="0.25">
      <c r="A28" s="41" t="s">
        <v>62</v>
      </c>
      <c r="B28" s="55" t="s">
        <v>154</v>
      </c>
      <c r="C28" s="4">
        <v>15</v>
      </c>
      <c r="D28" s="10">
        <v>1.7</v>
      </c>
      <c r="E28" s="19"/>
      <c r="F28" s="19"/>
      <c r="G28" s="19">
        <f t="shared" si="0"/>
        <v>0</v>
      </c>
      <c r="H28" s="22">
        <f t="shared" si="2"/>
        <v>0</v>
      </c>
    </row>
    <row r="29" spans="1:8" x14ac:dyDescent="0.25">
      <c r="A29" s="41" t="s">
        <v>63</v>
      </c>
      <c r="B29" s="55" t="s">
        <v>155</v>
      </c>
      <c r="C29" s="4">
        <v>45</v>
      </c>
      <c r="D29" s="10">
        <v>1.7</v>
      </c>
      <c r="E29" s="19"/>
      <c r="F29" s="19"/>
      <c r="G29" s="19">
        <f t="shared" si="0"/>
        <v>0</v>
      </c>
      <c r="H29" s="22">
        <f t="shared" si="2"/>
        <v>0</v>
      </c>
    </row>
    <row r="30" spans="1:8" x14ac:dyDescent="0.25">
      <c r="A30" s="41" t="s">
        <v>64</v>
      </c>
      <c r="B30" s="55" t="s">
        <v>156</v>
      </c>
      <c r="C30" s="4">
        <v>3</v>
      </c>
      <c r="D30" s="10">
        <v>1.7</v>
      </c>
      <c r="E30" s="19"/>
      <c r="F30" s="19"/>
      <c r="G30" s="19">
        <f t="shared" si="0"/>
        <v>0</v>
      </c>
      <c r="H30" s="22">
        <f t="shared" si="2"/>
        <v>0</v>
      </c>
    </row>
    <row r="31" spans="1:8" x14ac:dyDescent="0.25">
      <c r="A31" s="41" t="s">
        <v>65</v>
      </c>
      <c r="B31" s="55" t="s">
        <v>157</v>
      </c>
      <c r="C31" s="4">
        <v>133</v>
      </c>
      <c r="D31" s="10">
        <v>1.5</v>
      </c>
      <c r="E31" s="19"/>
      <c r="F31" s="19"/>
      <c r="G31" s="19">
        <f t="shared" si="0"/>
        <v>0</v>
      </c>
      <c r="H31" s="22">
        <f t="shared" si="2"/>
        <v>0</v>
      </c>
    </row>
    <row r="32" spans="1:8" x14ac:dyDescent="0.25">
      <c r="A32" s="41" t="s">
        <v>66</v>
      </c>
      <c r="B32" s="55" t="s">
        <v>3</v>
      </c>
      <c r="C32" s="4">
        <v>285</v>
      </c>
      <c r="D32" s="10">
        <v>1.8</v>
      </c>
      <c r="E32" s="19"/>
      <c r="F32" s="19"/>
      <c r="G32" s="19">
        <f t="shared" si="0"/>
        <v>0</v>
      </c>
      <c r="H32" s="22">
        <f t="shared" si="2"/>
        <v>0</v>
      </c>
    </row>
    <row r="33" spans="1:8" x14ac:dyDescent="0.25">
      <c r="A33" s="78" t="s">
        <v>4</v>
      </c>
      <c r="B33" s="79"/>
      <c r="C33" s="42"/>
      <c r="D33" s="42"/>
      <c r="E33" s="20"/>
      <c r="F33" s="20"/>
      <c r="G33" s="23"/>
      <c r="H33" s="24"/>
    </row>
    <row r="34" spans="1:8" x14ac:dyDescent="0.25">
      <c r="A34" s="41" t="s">
        <v>67</v>
      </c>
      <c r="B34" s="57" t="s">
        <v>158</v>
      </c>
      <c r="C34" s="4">
        <v>182</v>
      </c>
      <c r="D34" s="10">
        <v>4</v>
      </c>
      <c r="E34" s="19"/>
      <c r="F34" s="19"/>
      <c r="G34" s="19">
        <f t="shared" si="0"/>
        <v>0</v>
      </c>
      <c r="H34" s="22">
        <f t="shared" ref="H34:H42" si="3">G34*C34</f>
        <v>0</v>
      </c>
    </row>
    <row r="35" spans="1:8" x14ac:dyDescent="0.25">
      <c r="A35" s="41" t="s">
        <v>68</v>
      </c>
      <c r="B35" s="57" t="s">
        <v>159</v>
      </c>
      <c r="C35" s="4">
        <v>14</v>
      </c>
      <c r="D35" s="10">
        <v>4</v>
      </c>
      <c r="E35" s="19"/>
      <c r="F35" s="19"/>
      <c r="G35" s="19">
        <f t="shared" si="0"/>
        <v>0</v>
      </c>
      <c r="H35" s="22">
        <f t="shared" si="3"/>
        <v>0</v>
      </c>
    </row>
    <row r="36" spans="1:8" x14ac:dyDescent="0.25">
      <c r="A36" s="41" t="s">
        <v>69</v>
      </c>
      <c r="B36" s="57" t="s">
        <v>160</v>
      </c>
      <c r="C36" s="4">
        <v>57</v>
      </c>
      <c r="D36" s="10">
        <v>2</v>
      </c>
      <c r="E36" s="19"/>
      <c r="F36" s="19"/>
      <c r="G36" s="19">
        <f t="shared" si="0"/>
        <v>0</v>
      </c>
      <c r="H36" s="22">
        <f t="shared" si="3"/>
        <v>0</v>
      </c>
    </row>
    <row r="37" spans="1:8" x14ac:dyDescent="0.25">
      <c r="A37" s="41" t="s">
        <v>70</v>
      </c>
      <c r="B37" s="57" t="s">
        <v>161</v>
      </c>
      <c r="C37" s="4">
        <v>4</v>
      </c>
      <c r="D37" s="10">
        <v>1</v>
      </c>
      <c r="E37" s="19"/>
      <c r="F37" s="19"/>
      <c r="G37" s="19">
        <f t="shared" si="0"/>
        <v>0</v>
      </c>
      <c r="H37" s="22">
        <f t="shared" si="3"/>
        <v>0</v>
      </c>
    </row>
    <row r="38" spans="1:8" x14ac:dyDescent="0.25">
      <c r="A38" s="41" t="s">
        <v>71</v>
      </c>
      <c r="B38" s="57" t="s">
        <v>162</v>
      </c>
      <c r="C38" s="4">
        <v>85</v>
      </c>
      <c r="D38" s="10">
        <v>1</v>
      </c>
      <c r="E38" s="19"/>
      <c r="F38" s="19"/>
      <c r="G38" s="19">
        <f t="shared" si="0"/>
        <v>0</v>
      </c>
      <c r="H38" s="22">
        <f t="shared" si="3"/>
        <v>0</v>
      </c>
    </row>
    <row r="39" spans="1:8" x14ac:dyDescent="0.25">
      <c r="A39" s="41" t="s">
        <v>72</v>
      </c>
      <c r="B39" s="57" t="s">
        <v>163</v>
      </c>
      <c r="C39" s="4">
        <v>0</v>
      </c>
      <c r="D39" s="10">
        <v>2</v>
      </c>
      <c r="E39" s="19"/>
      <c r="F39" s="19"/>
      <c r="G39" s="19">
        <f t="shared" si="0"/>
        <v>0</v>
      </c>
      <c r="H39" s="22">
        <f t="shared" si="3"/>
        <v>0</v>
      </c>
    </row>
    <row r="40" spans="1:8" x14ac:dyDescent="0.25">
      <c r="A40" s="41" t="s">
        <v>73</v>
      </c>
      <c r="B40" s="57" t="s">
        <v>164</v>
      </c>
      <c r="C40" s="4">
        <v>4</v>
      </c>
      <c r="D40" s="10">
        <v>1</v>
      </c>
      <c r="E40" s="19"/>
      <c r="F40" s="19"/>
      <c r="G40" s="19">
        <f t="shared" si="0"/>
        <v>0</v>
      </c>
      <c r="H40" s="22">
        <f t="shared" si="3"/>
        <v>0</v>
      </c>
    </row>
    <row r="41" spans="1:8" x14ac:dyDescent="0.25">
      <c r="A41" s="41" t="s">
        <v>74</v>
      </c>
      <c r="B41" s="57" t="s">
        <v>165</v>
      </c>
      <c r="C41" s="4">
        <v>11</v>
      </c>
      <c r="D41" s="10">
        <v>2</v>
      </c>
      <c r="E41" s="19"/>
      <c r="F41" s="19"/>
      <c r="G41" s="19">
        <f t="shared" si="0"/>
        <v>0</v>
      </c>
      <c r="H41" s="22">
        <f t="shared" si="3"/>
        <v>0</v>
      </c>
    </row>
    <row r="42" spans="1:8" x14ac:dyDescent="0.25">
      <c r="A42" s="41" t="s">
        <v>75</v>
      </c>
      <c r="B42" s="57" t="s">
        <v>166</v>
      </c>
      <c r="C42" s="4">
        <v>7</v>
      </c>
      <c r="D42" s="10">
        <v>1.5</v>
      </c>
      <c r="E42" s="19"/>
      <c r="F42" s="19"/>
      <c r="G42" s="19">
        <f t="shared" si="0"/>
        <v>0</v>
      </c>
      <c r="H42" s="22">
        <f t="shared" si="3"/>
        <v>0</v>
      </c>
    </row>
    <row r="43" spans="1:8" x14ac:dyDescent="0.25">
      <c r="A43" s="72" t="s">
        <v>5</v>
      </c>
      <c r="B43" s="80"/>
      <c r="C43" s="42"/>
      <c r="D43" s="42"/>
      <c r="E43" s="20"/>
      <c r="F43" s="20"/>
      <c r="G43" s="23"/>
      <c r="H43" s="24"/>
    </row>
    <row r="44" spans="1:8" x14ac:dyDescent="0.25">
      <c r="A44" s="41" t="s">
        <v>76</v>
      </c>
      <c r="B44" s="57" t="s">
        <v>167</v>
      </c>
      <c r="C44" s="4">
        <v>0</v>
      </c>
      <c r="D44" s="10">
        <v>1</v>
      </c>
      <c r="E44" s="19"/>
      <c r="F44" s="19"/>
      <c r="G44" s="19">
        <f t="shared" si="0"/>
        <v>0</v>
      </c>
      <c r="H44" s="22">
        <f t="shared" ref="H44:H50" si="4">G44*C44</f>
        <v>0</v>
      </c>
    </row>
    <row r="45" spans="1:8" x14ac:dyDescent="0.25">
      <c r="A45" s="41" t="s">
        <v>78</v>
      </c>
      <c r="B45" s="57" t="s">
        <v>168</v>
      </c>
      <c r="C45" s="4">
        <v>0</v>
      </c>
      <c r="D45" s="10">
        <v>1</v>
      </c>
      <c r="E45" s="19"/>
      <c r="F45" s="19"/>
      <c r="G45" s="19">
        <f t="shared" si="0"/>
        <v>0</v>
      </c>
      <c r="H45" s="22">
        <f t="shared" si="4"/>
        <v>0</v>
      </c>
    </row>
    <row r="46" spans="1:8" x14ac:dyDescent="0.25">
      <c r="A46" s="41" t="s">
        <v>79</v>
      </c>
      <c r="B46" s="55" t="s">
        <v>6</v>
      </c>
      <c r="C46" s="4">
        <v>0</v>
      </c>
      <c r="D46" s="10">
        <v>1</v>
      </c>
      <c r="E46" s="19"/>
      <c r="F46" s="19"/>
      <c r="G46" s="19">
        <f t="shared" si="0"/>
        <v>0</v>
      </c>
      <c r="H46" s="22">
        <f t="shared" si="4"/>
        <v>0</v>
      </c>
    </row>
    <row r="47" spans="1:8" x14ac:dyDescent="0.25">
      <c r="A47" s="41" t="s">
        <v>77</v>
      </c>
      <c r="B47" s="55" t="s">
        <v>39</v>
      </c>
      <c r="C47" s="4">
        <v>8</v>
      </c>
      <c r="D47" s="10">
        <v>4</v>
      </c>
      <c r="E47" s="19"/>
      <c r="F47" s="19"/>
      <c r="G47" s="19">
        <f t="shared" si="0"/>
        <v>0</v>
      </c>
      <c r="H47" s="22">
        <f t="shared" si="4"/>
        <v>0</v>
      </c>
    </row>
    <row r="48" spans="1:8" x14ac:dyDescent="0.25">
      <c r="A48" s="41" t="s">
        <v>80</v>
      </c>
      <c r="B48" s="55" t="s">
        <v>7</v>
      </c>
      <c r="C48" s="4">
        <v>48</v>
      </c>
      <c r="D48" s="10">
        <v>0.05</v>
      </c>
      <c r="E48" s="19"/>
      <c r="F48" s="19"/>
      <c r="G48" s="19">
        <f t="shared" si="0"/>
        <v>0</v>
      </c>
      <c r="H48" s="22">
        <f t="shared" si="4"/>
        <v>0</v>
      </c>
    </row>
    <row r="49" spans="1:8" x14ac:dyDescent="0.25">
      <c r="A49" s="41" t="s">
        <v>81</v>
      </c>
      <c r="B49" s="55" t="s">
        <v>24</v>
      </c>
      <c r="C49" s="4">
        <v>4</v>
      </c>
      <c r="D49" s="10">
        <v>4</v>
      </c>
      <c r="E49" s="19"/>
      <c r="F49" s="19"/>
      <c r="G49" s="19">
        <f t="shared" si="0"/>
        <v>0</v>
      </c>
      <c r="H49" s="22">
        <f t="shared" si="4"/>
        <v>0</v>
      </c>
    </row>
    <row r="50" spans="1:8" x14ac:dyDescent="0.25">
      <c r="A50" s="41" t="s">
        <v>82</v>
      </c>
      <c r="B50" s="55" t="s">
        <v>8</v>
      </c>
      <c r="C50" s="4">
        <v>0</v>
      </c>
      <c r="D50" s="10">
        <v>0.5</v>
      </c>
      <c r="E50" s="19"/>
      <c r="F50" s="19"/>
      <c r="G50" s="19">
        <f t="shared" si="0"/>
        <v>0</v>
      </c>
      <c r="H50" s="22">
        <f t="shared" si="4"/>
        <v>0</v>
      </c>
    </row>
    <row r="51" spans="1:8" x14ac:dyDescent="0.25">
      <c r="A51" s="72" t="s">
        <v>9</v>
      </c>
      <c r="B51" s="80"/>
      <c r="C51" s="42"/>
      <c r="D51" s="42"/>
      <c r="E51" s="20"/>
      <c r="F51" s="20"/>
      <c r="G51" s="23"/>
      <c r="H51" s="24"/>
    </row>
    <row r="52" spans="1:8" x14ac:dyDescent="0.25">
      <c r="A52" s="72" t="s">
        <v>121</v>
      </c>
      <c r="B52" s="80"/>
      <c r="C52" s="42"/>
      <c r="D52" s="42"/>
      <c r="E52" s="20"/>
      <c r="F52" s="20"/>
      <c r="G52" s="23"/>
      <c r="H52" s="24"/>
    </row>
    <row r="53" spans="1:8" x14ac:dyDescent="0.25">
      <c r="A53" s="41" t="s">
        <v>83</v>
      </c>
      <c r="B53" s="55" t="s">
        <v>169</v>
      </c>
      <c r="C53" s="4">
        <v>141</v>
      </c>
      <c r="D53" s="10">
        <v>0.5</v>
      </c>
      <c r="E53" s="19"/>
      <c r="F53" s="19"/>
      <c r="G53" s="19">
        <f t="shared" si="0"/>
        <v>0</v>
      </c>
      <c r="H53" s="22">
        <f>G53*C53</f>
        <v>0</v>
      </c>
    </row>
    <row r="54" spans="1:8" x14ac:dyDescent="0.25">
      <c r="A54" s="41" t="s">
        <v>84</v>
      </c>
      <c r="B54" s="57" t="s">
        <v>170</v>
      </c>
      <c r="C54" s="4">
        <v>66</v>
      </c>
      <c r="D54" s="10">
        <v>0.5</v>
      </c>
      <c r="E54" s="19"/>
      <c r="F54" s="19"/>
      <c r="G54" s="19">
        <f t="shared" si="0"/>
        <v>0</v>
      </c>
      <c r="H54" s="22">
        <f>G54*C54</f>
        <v>0</v>
      </c>
    </row>
    <row r="55" spans="1:8" x14ac:dyDescent="0.25">
      <c r="A55" s="41" t="s">
        <v>85</v>
      </c>
      <c r="B55" s="57" t="s">
        <v>171</v>
      </c>
      <c r="C55" s="4">
        <v>236</v>
      </c>
      <c r="D55" s="10">
        <v>0.5</v>
      </c>
      <c r="E55" s="19"/>
      <c r="F55" s="19"/>
      <c r="G55" s="19">
        <f t="shared" si="0"/>
        <v>0</v>
      </c>
      <c r="H55" s="22">
        <f>G55*C55</f>
        <v>0</v>
      </c>
    </row>
    <row r="56" spans="1:8" x14ac:dyDescent="0.25">
      <c r="A56" s="72" t="s">
        <v>122</v>
      </c>
      <c r="B56" s="80"/>
      <c r="C56" s="42"/>
      <c r="D56" s="42"/>
      <c r="E56" s="20"/>
      <c r="F56" s="20"/>
      <c r="G56" s="23"/>
      <c r="H56" s="24"/>
    </row>
    <row r="57" spans="1:8" x14ac:dyDescent="0.25">
      <c r="A57" s="41" t="s">
        <v>86</v>
      </c>
      <c r="B57" s="55" t="s">
        <v>169</v>
      </c>
      <c r="C57" s="4">
        <v>235</v>
      </c>
      <c r="D57" s="10">
        <v>0.5</v>
      </c>
      <c r="E57" s="19"/>
      <c r="F57" s="19"/>
      <c r="G57" s="19">
        <f t="shared" si="0"/>
        <v>0</v>
      </c>
      <c r="H57" s="22">
        <f t="shared" ref="H57:H63" si="5">G57*C57</f>
        <v>0</v>
      </c>
    </row>
    <row r="58" spans="1:8" x14ac:dyDescent="0.25">
      <c r="A58" s="41" t="s">
        <v>87</v>
      </c>
      <c r="B58" s="57" t="s">
        <v>170</v>
      </c>
      <c r="C58" s="4">
        <v>2</v>
      </c>
      <c r="D58" s="10">
        <v>0.5</v>
      </c>
      <c r="E58" s="19"/>
      <c r="F58" s="19"/>
      <c r="G58" s="19">
        <f t="shared" si="0"/>
        <v>0</v>
      </c>
      <c r="H58" s="22">
        <f t="shared" si="5"/>
        <v>0</v>
      </c>
    </row>
    <row r="59" spans="1:8" x14ac:dyDescent="0.25">
      <c r="A59" s="41" t="s">
        <v>88</v>
      </c>
      <c r="B59" s="57" t="s">
        <v>172</v>
      </c>
      <c r="C59" s="4">
        <v>1</v>
      </c>
      <c r="D59" s="10">
        <v>0.5</v>
      </c>
      <c r="E59" s="19"/>
      <c r="F59" s="19"/>
      <c r="G59" s="19">
        <f t="shared" si="0"/>
        <v>0</v>
      </c>
      <c r="H59" s="22">
        <f t="shared" si="5"/>
        <v>0</v>
      </c>
    </row>
    <row r="60" spans="1:8" x14ac:dyDescent="0.25">
      <c r="A60" s="41" t="s">
        <v>89</v>
      </c>
      <c r="B60" s="57" t="s">
        <v>180</v>
      </c>
      <c r="C60" s="4">
        <v>3</v>
      </c>
      <c r="D60" s="10">
        <v>0.5</v>
      </c>
      <c r="E60" s="19"/>
      <c r="F60" s="19"/>
      <c r="G60" s="19">
        <f t="shared" si="0"/>
        <v>0</v>
      </c>
      <c r="H60" s="22">
        <f t="shared" si="5"/>
        <v>0</v>
      </c>
    </row>
    <row r="61" spans="1:8" x14ac:dyDescent="0.25">
      <c r="A61" s="41" t="s">
        <v>90</v>
      </c>
      <c r="B61" s="57" t="s">
        <v>173</v>
      </c>
      <c r="C61" s="4">
        <v>1</v>
      </c>
      <c r="D61" s="10">
        <v>1</v>
      </c>
      <c r="E61" s="19"/>
      <c r="F61" s="19"/>
      <c r="G61" s="19">
        <f t="shared" si="0"/>
        <v>0</v>
      </c>
      <c r="H61" s="22">
        <f t="shared" si="5"/>
        <v>0</v>
      </c>
    </row>
    <row r="62" spans="1:8" x14ac:dyDescent="0.25">
      <c r="A62" s="41" t="s">
        <v>91</v>
      </c>
      <c r="B62" s="57" t="s">
        <v>171</v>
      </c>
      <c r="C62" s="4">
        <v>23</v>
      </c>
      <c r="D62" s="10">
        <v>0.5</v>
      </c>
      <c r="E62" s="19"/>
      <c r="F62" s="19"/>
      <c r="G62" s="19">
        <f t="shared" si="0"/>
        <v>0</v>
      </c>
      <c r="H62" s="22">
        <f t="shared" si="5"/>
        <v>0</v>
      </c>
    </row>
    <row r="63" spans="1:8" x14ac:dyDescent="0.25">
      <c r="A63" s="41" t="s">
        <v>92</v>
      </c>
      <c r="B63" s="54" t="s">
        <v>10</v>
      </c>
      <c r="C63" s="4">
        <v>443</v>
      </c>
      <c r="D63" s="10">
        <v>0.05</v>
      </c>
      <c r="E63" s="19"/>
      <c r="F63" s="19"/>
      <c r="G63" s="19">
        <f t="shared" si="0"/>
        <v>0</v>
      </c>
      <c r="H63" s="22">
        <f t="shared" si="5"/>
        <v>0</v>
      </c>
    </row>
    <row r="64" spans="1:8" x14ac:dyDescent="0.25">
      <c r="A64" s="72" t="s">
        <v>11</v>
      </c>
      <c r="B64" s="80"/>
      <c r="C64" s="42"/>
      <c r="D64" s="42"/>
      <c r="E64" s="20"/>
      <c r="F64" s="20"/>
      <c r="G64" s="23"/>
      <c r="H64" s="24"/>
    </row>
    <row r="65" spans="1:8" x14ac:dyDescent="0.25">
      <c r="A65" s="72" t="s">
        <v>136</v>
      </c>
      <c r="B65" s="80"/>
      <c r="C65" s="42"/>
      <c r="D65" s="42"/>
      <c r="E65" s="20"/>
      <c r="F65" s="20"/>
      <c r="G65" s="23"/>
      <c r="H65" s="24"/>
    </row>
    <row r="66" spans="1:8" x14ac:dyDescent="0.25">
      <c r="A66" s="41" t="s">
        <v>93</v>
      </c>
      <c r="B66" s="58" t="s">
        <v>174</v>
      </c>
      <c r="C66" s="4">
        <v>75</v>
      </c>
      <c r="D66" s="10">
        <v>0.05</v>
      </c>
      <c r="E66" s="19"/>
      <c r="F66" s="19"/>
      <c r="G66" s="19">
        <f t="shared" si="0"/>
        <v>0</v>
      </c>
      <c r="H66" s="22">
        <f>G66*C66</f>
        <v>0</v>
      </c>
    </row>
    <row r="67" spans="1:8" x14ac:dyDescent="0.25">
      <c r="A67" s="41" t="s">
        <v>94</v>
      </c>
      <c r="B67" s="58" t="s">
        <v>175</v>
      </c>
      <c r="C67" s="4">
        <v>21</v>
      </c>
      <c r="D67" s="10">
        <v>1.5</v>
      </c>
      <c r="E67" s="19"/>
      <c r="F67" s="19"/>
      <c r="G67" s="19">
        <f t="shared" si="0"/>
        <v>0</v>
      </c>
      <c r="H67" s="22">
        <f>G67*C67</f>
        <v>0</v>
      </c>
    </row>
    <row r="68" spans="1:8" x14ac:dyDescent="0.25">
      <c r="A68" s="41" t="s">
        <v>95</v>
      </c>
      <c r="B68" s="58" t="s">
        <v>176</v>
      </c>
      <c r="C68" s="4">
        <v>10</v>
      </c>
      <c r="D68" s="10">
        <v>2</v>
      </c>
      <c r="E68" s="19"/>
      <c r="F68" s="19"/>
      <c r="G68" s="19">
        <f t="shared" si="0"/>
        <v>0</v>
      </c>
      <c r="H68" s="22">
        <f>G68*C68</f>
        <v>0</v>
      </c>
    </row>
    <row r="69" spans="1:8" x14ac:dyDescent="0.25">
      <c r="A69" s="72" t="s">
        <v>137</v>
      </c>
      <c r="B69" s="80"/>
      <c r="C69" s="42"/>
      <c r="D69" s="42"/>
      <c r="E69" s="20"/>
      <c r="F69" s="20"/>
      <c r="G69" s="23"/>
      <c r="H69" s="24"/>
    </row>
    <row r="70" spans="1:8" x14ac:dyDescent="0.25">
      <c r="A70" s="41" t="s">
        <v>96</v>
      </c>
      <c r="B70" s="58" t="s">
        <v>174</v>
      </c>
      <c r="C70" s="4">
        <v>11</v>
      </c>
      <c r="D70" s="10">
        <v>0.05</v>
      </c>
      <c r="E70" s="19"/>
      <c r="F70" s="19"/>
      <c r="G70" s="19">
        <f t="shared" si="0"/>
        <v>0</v>
      </c>
      <c r="H70" s="22">
        <f t="shared" ref="H70:H94" si="6">G70*C70</f>
        <v>0</v>
      </c>
    </row>
    <row r="71" spans="1:8" x14ac:dyDescent="0.25">
      <c r="A71" s="41" t="s">
        <v>97</v>
      </c>
      <c r="B71" s="58" t="s">
        <v>175</v>
      </c>
      <c r="C71" s="4">
        <v>12</v>
      </c>
      <c r="D71" s="10">
        <v>1.5</v>
      </c>
      <c r="E71" s="19"/>
      <c r="F71" s="19"/>
      <c r="G71" s="19">
        <f t="shared" si="0"/>
        <v>0</v>
      </c>
      <c r="H71" s="22">
        <f t="shared" si="6"/>
        <v>0</v>
      </c>
    </row>
    <row r="72" spans="1:8" x14ac:dyDescent="0.25">
      <c r="A72" s="41" t="s">
        <v>98</v>
      </c>
      <c r="B72" s="58" t="s">
        <v>176</v>
      </c>
      <c r="C72" s="4">
        <v>10</v>
      </c>
      <c r="D72" s="10">
        <v>2</v>
      </c>
      <c r="E72" s="19"/>
      <c r="F72" s="19"/>
      <c r="G72" s="19">
        <f t="shared" si="0"/>
        <v>0</v>
      </c>
      <c r="H72" s="22">
        <f t="shared" si="6"/>
        <v>0</v>
      </c>
    </row>
    <row r="73" spans="1:8" x14ac:dyDescent="0.25">
      <c r="A73" s="41" t="s">
        <v>99</v>
      </c>
      <c r="B73" s="54" t="s">
        <v>12</v>
      </c>
      <c r="C73" s="4">
        <v>20</v>
      </c>
      <c r="D73" s="10">
        <v>0.05</v>
      </c>
      <c r="E73" s="19"/>
      <c r="F73" s="19"/>
      <c r="G73" s="19">
        <f t="shared" si="0"/>
        <v>0</v>
      </c>
      <c r="H73" s="22">
        <f t="shared" si="6"/>
        <v>0</v>
      </c>
    </row>
    <row r="74" spans="1:8" x14ac:dyDescent="0.25">
      <c r="A74" s="41" t="s">
        <v>100</v>
      </c>
      <c r="B74" s="54" t="s">
        <v>13</v>
      </c>
      <c r="C74" s="4">
        <v>410</v>
      </c>
      <c r="D74" s="10">
        <v>0.05</v>
      </c>
      <c r="E74" s="19"/>
      <c r="F74" s="19"/>
      <c r="G74" s="19">
        <f t="shared" si="0"/>
        <v>0</v>
      </c>
      <c r="H74" s="22">
        <f t="shared" si="6"/>
        <v>0</v>
      </c>
    </row>
    <row r="75" spans="1:8" x14ac:dyDescent="0.25">
      <c r="A75" s="41" t="s">
        <v>101</v>
      </c>
      <c r="B75" s="54" t="s">
        <v>14</v>
      </c>
      <c r="C75" s="4">
        <v>53</v>
      </c>
      <c r="D75" s="10">
        <v>0.05</v>
      </c>
      <c r="E75" s="19"/>
      <c r="F75" s="19"/>
      <c r="G75" s="19">
        <f t="shared" si="0"/>
        <v>0</v>
      </c>
      <c r="H75" s="22">
        <f t="shared" si="6"/>
        <v>0</v>
      </c>
    </row>
    <row r="76" spans="1:8" x14ac:dyDescent="0.25">
      <c r="A76" s="41" t="s">
        <v>102</v>
      </c>
      <c r="B76" s="59" t="s">
        <v>15</v>
      </c>
      <c r="C76" s="4">
        <v>31</v>
      </c>
      <c r="D76" s="10">
        <v>0.2</v>
      </c>
      <c r="E76" s="19"/>
      <c r="F76" s="19"/>
      <c r="G76" s="19">
        <f t="shared" si="0"/>
        <v>0</v>
      </c>
      <c r="H76" s="22">
        <f t="shared" si="6"/>
        <v>0</v>
      </c>
    </row>
    <row r="77" spans="1:8" x14ac:dyDescent="0.25">
      <c r="A77" s="41" t="s">
        <v>103</v>
      </c>
      <c r="B77" s="60" t="s">
        <v>16</v>
      </c>
      <c r="C77" s="4">
        <v>56</v>
      </c>
      <c r="D77" s="10">
        <v>0.5</v>
      </c>
      <c r="E77" s="19"/>
      <c r="F77" s="19"/>
      <c r="G77" s="19">
        <f t="shared" ref="G77:G94" si="7">(D77*E77)+F77</f>
        <v>0</v>
      </c>
      <c r="H77" s="22">
        <f t="shared" si="6"/>
        <v>0</v>
      </c>
    </row>
    <row r="78" spans="1:8" x14ac:dyDescent="0.25">
      <c r="A78" s="41" t="s">
        <v>104</v>
      </c>
      <c r="B78" s="60" t="s">
        <v>25</v>
      </c>
      <c r="C78" s="4">
        <v>27</v>
      </c>
      <c r="D78" s="10">
        <v>0.5</v>
      </c>
      <c r="E78" s="19"/>
      <c r="F78" s="19"/>
      <c r="G78" s="19">
        <f t="shared" si="7"/>
        <v>0</v>
      </c>
      <c r="H78" s="22">
        <f t="shared" si="6"/>
        <v>0</v>
      </c>
    </row>
    <row r="79" spans="1:8" x14ac:dyDescent="0.25">
      <c r="A79" s="41" t="s">
        <v>105</v>
      </c>
      <c r="B79" s="60" t="s">
        <v>26</v>
      </c>
      <c r="C79" s="4">
        <v>1</v>
      </c>
      <c r="D79" s="10">
        <v>1</v>
      </c>
      <c r="E79" s="19"/>
      <c r="F79" s="19"/>
      <c r="G79" s="19">
        <f t="shared" si="7"/>
        <v>0</v>
      </c>
      <c r="H79" s="22">
        <f t="shared" si="6"/>
        <v>0</v>
      </c>
    </row>
    <row r="80" spans="1:8" x14ac:dyDescent="0.25">
      <c r="A80" s="41" t="s">
        <v>106</v>
      </c>
      <c r="B80" s="60" t="s">
        <v>27</v>
      </c>
      <c r="C80" s="4">
        <v>1</v>
      </c>
      <c r="D80" s="10">
        <v>1</v>
      </c>
      <c r="E80" s="19"/>
      <c r="F80" s="19"/>
      <c r="G80" s="19">
        <f t="shared" si="7"/>
        <v>0</v>
      </c>
      <c r="H80" s="22">
        <f t="shared" si="6"/>
        <v>0</v>
      </c>
    </row>
    <row r="81" spans="1:8" x14ac:dyDescent="0.25">
      <c r="A81" s="41" t="s">
        <v>107</v>
      </c>
      <c r="B81" s="60" t="s">
        <v>28</v>
      </c>
      <c r="C81" s="4">
        <v>1</v>
      </c>
      <c r="D81" s="10">
        <v>1</v>
      </c>
      <c r="E81" s="19"/>
      <c r="F81" s="19"/>
      <c r="G81" s="19">
        <f t="shared" si="7"/>
        <v>0</v>
      </c>
      <c r="H81" s="22">
        <f>G81*C81</f>
        <v>0</v>
      </c>
    </row>
    <row r="82" spans="1:8" x14ac:dyDescent="0.25">
      <c r="A82" s="41" t="s">
        <v>108</v>
      </c>
      <c r="B82" s="59" t="s">
        <v>18</v>
      </c>
      <c r="C82" s="4">
        <v>25</v>
      </c>
      <c r="D82" s="10">
        <v>0.05</v>
      </c>
      <c r="E82" s="19"/>
      <c r="F82" s="19"/>
      <c r="G82" s="19">
        <f t="shared" si="7"/>
        <v>0</v>
      </c>
      <c r="H82" s="22">
        <f t="shared" si="6"/>
        <v>0</v>
      </c>
    </row>
    <row r="83" spans="1:8" x14ac:dyDescent="0.25">
      <c r="A83" s="41" t="s">
        <v>109</v>
      </c>
      <c r="B83" s="59" t="s">
        <v>29</v>
      </c>
      <c r="C83" s="4">
        <v>1</v>
      </c>
      <c r="D83" s="10">
        <v>1</v>
      </c>
      <c r="E83" s="19"/>
      <c r="F83" s="19"/>
      <c r="G83" s="19">
        <f t="shared" si="7"/>
        <v>0</v>
      </c>
      <c r="H83" s="22">
        <f t="shared" si="6"/>
        <v>0</v>
      </c>
    </row>
    <row r="84" spans="1:8" x14ac:dyDescent="0.25">
      <c r="A84" s="41" t="s">
        <v>110</v>
      </c>
      <c r="B84" s="59" t="s">
        <v>30</v>
      </c>
      <c r="C84" s="4">
        <v>6</v>
      </c>
      <c r="D84" s="10">
        <v>1</v>
      </c>
      <c r="E84" s="19"/>
      <c r="F84" s="19"/>
      <c r="G84" s="19">
        <f>(D84*E84)+F84</f>
        <v>0</v>
      </c>
      <c r="H84" s="22">
        <f t="shared" si="6"/>
        <v>0</v>
      </c>
    </row>
    <row r="85" spans="1:8" x14ac:dyDescent="0.25">
      <c r="A85" s="41" t="s">
        <v>111</v>
      </c>
      <c r="B85" s="59" t="s">
        <v>31</v>
      </c>
      <c r="C85" s="4">
        <v>22</v>
      </c>
      <c r="D85" s="10">
        <v>0.05</v>
      </c>
      <c r="E85" s="19"/>
      <c r="F85" s="19"/>
      <c r="G85" s="19">
        <f t="shared" si="7"/>
        <v>0</v>
      </c>
      <c r="H85" s="22">
        <f t="shared" si="6"/>
        <v>0</v>
      </c>
    </row>
    <row r="86" spans="1:8" x14ac:dyDescent="0.25">
      <c r="A86" s="41" t="s">
        <v>112</v>
      </c>
      <c r="B86" s="59" t="s">
        <v>32</v>
      </c>
      <c r="C86" s="4">
        <v>65</v>
      </c>
      <c r="D86" s="10">
        <v>0.05</v>
      </c>
      <c r="E86" s="19"/>
      <c r="F86" s="19"/>
      <c r="G86" s="19">
        <f t="shared" si="7"/>
        <v>0</v>
      </c>
      <c r="H86" s="22">
        <f t="shared" si="6"/>
        <v>0</v>
      </c>
    </row>
    <row r="87" spans="1:8" x14ac:dyDescent="0.25">
      <c r="A87" s="41" t="s">
        <v>113</v>
      </c>
      <c r="B87" s="59" t="s">
        <v>33</v>
      </c>
      <c r="C87" s="4">
        <v>10</v>
      </c>
      <c r="D87" s="10">
        <v>0.05</v>
      </c>
      <c r="E87" s="19"/>
      <c r="F87" s="19"/>
      <c r="G87" s="19">
        <f t="shared" si="7"/>
        <v>0</v>
      </c>
      <c r="H87" s="22">
        <f t="shared" si="6"/>
        <v>0</v>
      </c>
    </row>
    <row r="88" spans="1:8" x14ac:dyDescent="0.25">
      <c r="A88" s="41" t="s">
        <v>114</v>
      </c>
      <c r="B88" s="59" t="s">
        <v>34</v>
      </c>
      <c r="C88" s="4">
        <v>4</v>
      </c>
      <c r="D88" s="10">
        <v>0.05</v>
      </c>
      <c r="E88" s="19"/>
      <c r="F88" s="19"/>
      <c r="G88" s="19">
        <f t="shared" si="7"/>
        <v>0</v>
      </c>
      <c r="H88" s="22">
        <f t="shared" si="6"/>
        <v>0</v>
      </c>
    </row>
    <row r="89" spans="1:8" x14ac:dyDescent="0.25">
      <c r="A89" s="41" t="s">
        <v>115</v>
      </c>
      <c r="B89" s="59" t="s">
        <v>35</v>
      </c>
      <c r="C89" s="4">
        <v>16</v>
      </c>
      <c r="D89" s="10">
        <v>0.5</v>
      </c>
      <c r="E89" s="19"/>
      <c r="F89" s="19"/>
      <c r="G89" s="19">
        <f t="shared" si="7"/>
        <v>0</v>
      </c>
      <c r="H89" s="22">
        <f t="shared" si="6"/>
        <v>0</v>
      </c>
    </row>
    <row r="90" spans="1:8" x14ac:dyDescent="0.25">
      <c r="A90" s="41" t="s">
        <v>116</v>
      </c>
      <c r="B90" s="59" t="s">
        <v>36</v>
      </c>
      <c r="C90" s="4">
        <v>20</v>
      </c>
      <c r="D90" s="10">
        <v>0.05</v>
      </c>
      <c r="E90" s="19"/>
      <c r="F90" s="19"/>
      <c r="G90" s="19">
        <f t="shared" si="7"/>
        <v>0</v>
      </c>
      <c r="H90" s="22">
        <f t="shared" si="6"/>
        <v>0</v>
      </c>
    </row>
    <row r="91" spans="1:8" x14ac:dyDescent="0.25">
      <c r="A91" s="41" t="s">
        <v>117</v>
      </c>
      <c r="B91" s="59" t="s">
        <v>37</v>
      </c>
      <c r="C91" s="4">
        <v>36</v>
      </c>
      <c r="D91" s="10">
        <v>0.05</v>
      </c>
      <c r="E91" s="19"/>
      <c r="F91" s="19"/>
      <c r="G91" s="19">
        <f t="shared" si="7"/>
        <v>0</v>
      </c>
      <c r="H91" s="22">
        <f t="shared" si="6"/>
        <v>0</v>
      </c>
    </row>
    <row r="92" spans="1:8" x14ac:dyDescent="0.25">
      <c r="A92" s="41" t="s">
        <v>118</v>
      </c>
      <c r="B92" s="59" t="s">
        <v>38</v>
      </c>
      <c r="C92" s="4">
        <v>2</v>
      </c>
      <c r="D92" s="10">
        <v>0.05</v>
      </c>
      <c r="E92" s="19"/>
      <c r="F92" s="19"/>
      <c r="G92" s="19">
        <f t="shared" si="7"/>
        <v>0</v>
      </c>
      <c r="H92" s="22">
        <f t="shared" si="6"/>
        <v>0</v>
      </c>
    </row>
    <row r="93" spans="1:8" x14ac:dyDescent="0.25">
      <c r="A93" s="41" t="s">
        <v>119</v>
      </c>
      <c r="B93" s="60" t="s">
        <v>16</v>
      </c>
      <c r="C93" s="4">
        <v>0</v>
      </c>
      <c r="D93" s="10">
        <v>0.5</v>
      </c>
      <c r="E93" s="19"/>
      <c r="F93" s="19"/>
      <c r="G93" s="19">
        <f t="shared" si="7"/>
        <v>0</v>
      </c>
      <c r="H93" s="22">
        <f t="shared" si="6"/>
        <v>0</v>
      </c>
    </row>
    <row r="94" spans="1:8" ht="15.75" thickBot="1" x14ac:dyDescent="0.3">
      <c r="A94" s="43" t="s">
        <v>120</v>
      </c>
      <c r="B94" s="61" t="s">
        <v>19</v>
      </c>
      <c r="C94" s="7">
        <v>5</v>
      </c>
      <c r="D94" s="44">
        <v>1</v>
      </c>
      <c r="E94" s="21"/>
      <c r="F94" s="21"/>
      <c r="G94" s="21">
        <f t="shared" si="7"/>
        <v>0</v>
      </c>
      <c r="H94" s="25">
        <f t="shared" si="6"/>
        <v>0</v>
      </c>
    </row>
    <row r="95" spans="1:8" s="46" customFormat="1" ht="60.75" customHeight="1" thickBot="1" x14ac:dyDescent="0.3">
      <c r="A95" s="45"/>
      <c r="B95" s="50"/>
      <c r="C95" s="32">
        <f>SUM(C10:C94)</f>
        <v>3455</v>
      </c>
      <c r="D95" s="8"/>
      <c r="E95" s="8"/>
      <c r="F95" s="8"/>
      <c r="G95" s="9" t="s">
        <v>128</v>
      </c>
      <c r="H95" s="26">
        <f>SUM(H9:H94)</f>
        <v>0</v>
      </c>
    </row>
    <row r="96" spans="1:8" s="46" customFormat="1" x14ac:dyDescent="0.25">
      <c r="A96" s="45"/>
      <c r="B96" s="16"/>
      <c r="C96" s="51"/>
      <c r="D96" s="50"/>
      <c r="E96" s="50"/>
      <c r="F96" s="50"/>
      <c r="G96" s="50"/>
      <c r="H96" s="2"/>
    </row>
    <row r="97" spans="1:8" s="46" customFormat="1" x14ac:dyDescent="0.25">
      <c r="A97" s="45"/>
      <c r="B97" s="16"/>
      <c r="C97" s="51"/>
      <c r="D97" s="50"/>
      <c r="E97" s="50"/>
      <c r="F97" s="50"/>
      <c r="G97" s="50"/>
      <c r="H97" s="2"/>
    </row>
    <row r="98" spans="1:8" s="46" customFormat="1" x14ac:dyDescent="0.25">
      <c r="A98" s="100" t="s">
        <v>126</v>
      </c>
      <c r="B98" s="100"/>
      <c r="C98" s="100"/>
      <c r="D98" s="100"/>
      <c r="E98" s="100"/>
      <c r="F98" s="100"/>
      <c r="G98" s="100"/>
      <c r="H98" s="100"/>
    </row>
    <row r="99" spans="1:8" s="46" customFormat="1" ht="15.75" thickBot="1" x14ac:dyDescent="0.3">
      <c r="A99" s="45"/>
      <c r="B99" s="16"/>
      <c r="C99" s="51"/>
      <c r="D99" s="50"/>
      <c r="E99" s="50"/>
      <c r="F99" s="50"/>
      <c r="G99" s="50"/>
      <c r="H99" s="2"/>
    </row>
    <row r="100" spans="1:8" s="46" customFormat="1" ht="84" customHeight="1" thickBot="1" x14ac:dyDescent="0.3">
      <c r="A100" s="11" t="s">
        <v>45</v>
      </c>
      <c r="B100" s="12" t="s">
        <v>17</v>
      </c>
      <c r="C100" s="13"/>
      <c r="D100" s="14" t="s">
        <v>130</v>
      </c>
      <c r="E100" s="14" t="s">
        <v>129</v>
      </c>
      <c r="F100" s="15"/>
      <c r="G100" s="15"/>
      <c r="H100" s="33" t="s">
        <v>181</v>
      </c>
    </row>
    <row r="101" spans="1:8" s="46" customFormat="1" ht="15.75" thickBot="1" x14ac:dyDescent="0.3">
      <c r="A101" s="47" t="s">
        <v>124</v>
      </c>
      <c r="B101" s="62" t="s">
        <v>123</v>
      </c>
      <c r="C101" s="13"/>
      <c r="D101" s="17">
        <v>2000</v>
      </c>
      <c r="E101" s="18"/>
      <c r="F101" s="18"/>
      <c r="G101" s="27"/>
      <c r="H101" s="28">
        <f>D101*E101</f>
        <v>0</v>
      </c>
    </row>
    <row r="102" spans="1:8" s="46" customFormat="1" ht="45.75" thickBot="1" x14ac:dyDescent="0.3">
      <c r="A102" s="45"/>
      <c r="B102" s="16"/>
      <c r="C102" s="51"/>
      <c r="D102" s="50"/>
      <c r="E102" s="50"/>
      <c r="F102" s="50"/>
      <c r="G102" s="9" t="s">
        <v>131</v>
      </c>
      <c r="H102" s="26">
        <f>H101</f>
        <v>0</v>
      </c>
    </row>
    <row r="103" spans="1:8" s="46" customFormat="1" x14ac:dyDescent="0.25">
      <c r="A103" s="45"/>
      <c r="B103" s="16"/>
      <c r="C103" s="51"/>
      <c r="D103" s="50"/>
      <c r="E103" s="50"/>
      <c r="F103" s="50"/>
      <c r="G103" s="50"/>
      <c r="H103" s="2"/>
    </row>
    <row r="104" spans="1:8" ht="15.75" thickBot="1" x14ac:dyDescent="0.3"/>
    <row r="105" spans="1:8" ht="15.75" thickBot="1" x14ac:dyDescent="0.3">
      <c r="C105" s="81" t="s">
        <v>127</v>
      </c>
      <c r="D105" s="82"/>
      <c r="E105" s="82"/>
      <c r="F105" s="82"/>
      <c r="G105" s="82"/>
      <c r="H105" s="83"/>
    </row>
    <row r="106" spans="1:8" ht="22.9" customHeight="1" x14ac:dyDescent="0.25">
      <c r="C106" s="95" t="s">
        <v>132</v>
      </c>
      <c r="D106" s="96"/>
      <c r="E106" s="96"/>
      <c r="F106" s="96"/>
      <c r="G106" s="97"/>
      <c r="H106" s="29">
        <f>H95</f>
        <v>0</v>
      </c>
    </row>
    <row r="107" spans="1:8" ht="22.15" customHeight="1" x14ac:dyDescent="0.25">
      <c r="C107" s="84" t="s">
        <v>133</v>
      </c>
      <c r="D107" s="85"/>
      <c r="E107" s="85"/>
      <c r="F107" s="85"/>
      <c r="G107" s="86"/>
      <c r="H107" s="30">
        <f>H102</f>
        <v>0</v>
      </c>
    </row>
    <row r="108" spans="1:8" ht="21" customHeight="1" thickBot="1" x14ac:dyDescent="0.3">
      <c r="C108" s="87" t="s">
        <v>134</v>
      </c>
      <c r="D108" s="88"/>
      <c r="E108" s="88"/>
      <c r="F108" s="88"/>
      <c r="G108" s="89"/>
      <c r="H108" s="31">
        <v>30000000</v>
      </c>
    </row>
    <row r="109" spans="1:8" s="35" customFormat="1" ht="27.75" customHeight="1" thickBot="1" x14ac:dyDescent="0.3">
      <c r="A109" s="48"/>
      <c r="C109" s="90" t="s">
        <v>135</v>
      </c>
      <c r="D109" s="91"/>
      <c r="E109" s="91"/>
      <c r="F109" s="91"/>
      <c r="G109" s="91"/>
      <c r="H109" s="64">
        <f>SUM(H106:H108)</f>
        <v>30000000</v>
      </c>
    </row>
    <row r="115" spans="1:8" x14ac:dyDescent="0.25">
      <c r="A115" s="66" t="s">
        <v>41</v>
      </c>
      <c r="B115" s="67"/>
      <c r="C115" s="67"/>
      <c r="G115" s="53" t="s">
        <v>177</v>
      </c>
      <c r="H115" s="53"/>
    </row>
    <row r="116" spans="1:8" x14ac:dyDescent="0.25">
      <c r="G116" s="63" t="s">
        <v>178</v>
      </c>
      <c r="H116" s="49"/>
    </row>
  </sheetData>
  <mergeCells count="29">
    <mergeCell ref="C108:G108"/>
    <mergeCell ref="C109:G109"/>
    <mergeCell ref="F7:F8"/>
    <mergeCell ref="B7:B8"/>
    <mergeCell ref="C7:C8"/>
    <mergeCell ref="A52:B52"/>
    <mergeCell ref="C106:G106"/>
    <mergeCell ref="A64:B64"/>
    <mergeCell ref="A65:B65"/>
    <mergeCell ref="D7:D8"/>
    <mergeCell ref="A69:B69"/>
    <mergeCell ref="E7:E8"/>
    <mergeCell ref="A98:H98"/>
    <mergeCell ref="A2:H2"/>
    <mergeCell ref="A115:C115"/>
    <mergeCell ref="H7:H8"/>
    <mergeCell ref="A5:H5"/>
    <mergeCell ref="A3:H3"/>
    <mergeCell ref="A7:A8"/>
    <mergeCell ref="A15:B15"/>
    <mergeCell ref="A9:B9"/>
    <mergeCell ref="A25:B25"/>
    <mergeCell ref="G7:G8"/>
    <mergeCell ref="A33:B33"/>
    <mergeCell ref="A43:B43"/>
    <mergeCell ref="A51:B51"/>
    <mergeCell ref="C105:H105"/>
    <mergeCell ref="A56:B56"/>
    <mergeCell ref="C107:G107"/>
  </mergeCells>
  <phoneticPr fontId="0" type="noConversion"/>
  <pageMargins left="1.299212598425197" right="0.70866141732283472" top="0.94488188976377963" bottom="0.94488188976377963" header="0.31496062992125984" footer="0.31496062992125984"/>
  <pageSetup paperSize="8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ÖSSZESEN</vt:lpstr>
      <vt:lpstr>ÖSSZESEN!Nyomtatási_cím</vt:lpstr>
      <vt:lpstr>ÖSSZESEN!Nyomtatási_terület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2018-02-22T11:15:33Z</dcterms:created>
  <dcterms:modified xsi:type="dcterms:W3CDTF">2018-02-22T11:15:35Z</dcterms:modified>
</cp:coreProperties>
</file>