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3515" yWindow="45" windowWidth="15285" windowHeight="11025"/>
  </bookViews>
  <sheets>
    <sheet name="2. Thermo King" sheetId="5" r:id="rId1"/>
  </sheets>
  <definedNames>
    <definedName name="_xlnm.Print_Titles" localSheetId="0">'2. Thermo King'!$1:$2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5" l="1"/>
  <c r="E19" i="5" l="1"/>
  <c r="E18" i="5"/>
  <c r="E16" i="5"/>
  <c r="E15" i="5"/>
  <c r="E6" i="5" l="1"/>
  <c r="E7" i="5"/>
  <c r="E9" i="5"/>
  <c r="E10" i="5"/>
  <c r="E12" i="5"/>
  <c r="E13" i="5"/>
  <c r="E21" i="5"/>
  <c r="E22" i="5"/>
  <c r="E28" i="5"/>
  <c r="E29" i="5"/>
  <c r="E30" i="5"/>
  <c r="E31" i="5"/>
  <c r="E37" i="5"/>
  <c r="E38" i="5" s="1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8" i="5"/>
  <c r="E79" i="5"/>
  <c r="E80" i="5"/>
  <c r="E81" i="5"/>
  <c r="E83" i="5"/>
  <c r="E84" i="5"/>
  <c r="E23" i="5" l="1"/>
  <c r="D85" i="5"/>
  <c r="E32" i="5"/>
  <c r="D58" i="5"/>
  <c r="D75" i="5"/>
  <c r="E87" i="5" l="1"/>
  <c r="E89" i="5" s="1"/>
</calcChain>
</file>

<file path=xl/sharedStrings.xml><?xml version="1.0" encoding="utf-8"?>
<sst xmlns="http://schemas.openxmlformats.org/spreadsheetml/2006/main" count="149" uniqueCount="75">
  <si>
    <r>
      <t xml:space="preserve">Klímaberendezések </t>
    </r>
    <r>
      <rPr>
        <b/>
        <u/>
        <sz val="12"/>
        <rFont val="Arial"/>
        <family val="2"/>
        <charset val="238"/>
      </rPr>
      <t>karbantartása</t>
    </r>
  </si>
  <si>
    <t>Ssz.</t>
  </si>
  <si>
    <t>Autóbusz illetve klíma típusa</t>
  </si>
  <si>
    <t>Karbantartási egységár
(Ft/jármű )</t>
  </si>
  <si>
    <t>1.</t>
  </si>
  <si>
    <t>Karbantartási díj (hűtőközeg gázfeltöltés nélkül)</t>
  </si>
  <si>
    <t>2.</t>
  </si>
  <si>
    <t>Hűtőközeg gázfeltöltés anyag + munkadíjjal, járművenként 6 kg gázzal számolva</t>
  </si>
  <si>
    <t>Hűtőközeg gázfeltöltés anyag + munkadíjjal, járművenként 4 kg gázzal számolva</t>
  </si>
  <si>
    <t>Klímaberendezések eseti karbantartása összesen</t>
  </si>
  <si>
    <r>
      <t xml:space="preserve">Klímaberendezések </t>
    </r>
    <r>
      <rPr>
        <b/>
        <u/>
        <sz val="12"/>
        <rFont val="Arial"/>
        <family val="2"/>
        <charset val="238"/>
      </rPr>
      <t>javítása</t>
    </r>
  </si>
  <si>
    <t>Javítási tevékenység</t>
  </si>
  <si>
    <t>Javítási rezsióradíj
(Ft/óra)</t>
  </si>
  <si>
    <t>Javítási rezsióradíj</t>
  </si>
  <si>
    <t>Munkavégzés rezsióradíja Ajánlatkérő telephelyén hétköznap, éjszakai műszakban</t>
  </si>
  <si>
    <t>Munkavégzés rezsióradíja Ajánlatkérő telephelyén hétköznap, nappali műszakban</t>
  </si>
  <si>
    <t>3.</t>
  </si>
  <si>
    <t>Munkavégzés rezsióradíja Ajánlatkérő telephelyén hétvégén, nappali műszakban</t>
  </si>
  <si>
    <t>4.</t>
  </si>
  <si>
    <t>Munkavégzés rezsióradíja Ajánlattevő telephelyén hétköznap, nappali műszakban</t>
  </si>
  <si>
    <t>Klímaberendezések javítási díja összesen</t>
  </si>
  <si>
    <t>Hűtőközeg feltöltése</t>
  </si>
  <si>
    <t>Klímatöltet</t>
  </si>
  <si>
    <t>Egységár 
(Ft/kg)</t>
  </si>
  <si>
    <t>Klímagáz töltet</t>
  </si>
  <si>
    <t>Klímaberendezések javítása során felmerülő klímagáz töltet összesen</t>
  </si>
  <si>
    <t>Klímaberendezések javítása során felmerülő anyagok cseréje</t>
  </si>
  <si>
    <t>Anyagok megnevezése</t>
  </si>
  <si>
    <t>Egységár 
(Ft/db vagy Ft/fm)</t>
  </si>
  <si>
    <t>Javítás során felmerülő anyagok listája</t>
  </si>
  <si>
    <r>
      <t>nyomásvezérlők</t>
    </r>
    <r>
      <rPr>
        <strike/>
        <sz val="10"/>
        <color indexed="8"/>
        <rFont val="Arial"/>
        <family val="2"/>
        <charset val="238"/>
      </rPr>
      <t/>
    </r>
  </si>
  <si>
    <t>tágulási szelepek cseréje</t>
  </si>
  <si>
    <t>1 db kondenzátor ventilátor motor cseréje</t>
  </si>
  <si>
    <t>1 db befúvó motor cseréje</t>
  </si>
  <si>
    <t>5.</t>
  </si>
  <si>
    <t>kompresszor tengelykapcsoló csere</t>
  </si>
  <si>
    <t>6.</t>
  </si>
  <si>
    <t>kompresszor tengelykapcsoló tömszelencéjének cseréje</t>
  </si>
  <si>
    <t>7.</t>
  </si>
  <si>
    <t>kompresszor csere</t>
  </si>
  <si>
    <t>8.</t>
  </si>
  <si>
    <t>klíma légrendszeri-és pollenszűrők cseréje</t>
  </si>
  <si>
    <t>9.</t>
  </si>
  <si>
    <t>ékszíjak cseréje</t>
  </si>
  <si>
    <t>10.</t>
  </si>
  <si>
    <t>flexibilis csővezetékek cseréje  (fm)</t>
  </si>
  <si>
    <t>11.</t>
  </si>
  <si>
    <t>gázszűrő cseréje</t>
  </si>
  <si>
    <t>12.</t>
  </si>
  <si>
    <t>rögzített csővezeték cseréje (fm)</t>
  </si>
  <si>
    <t>Klímaberendezések javítása során felmerülő anyagok összesen</t>
  </si>
  <si>
    <t>Thermo King X-700 - Ikarus 405 AP anyagok összesen</t>
  </si>
  <si>
    <t>kompresszor csere - LTR/MRT berendezésnél</t>
  </si>
  <si>
    <t>14.</t>
  </si>
  <si>
    <t>kompresszor tengelykapcsoló csere - LTR/MRT berendezésnél</t>
  </si>
  <si>
    <t>13.</t>
  </si>
  <si>
    <t>Thermo King X-700 - Ikarus 405 AP</t>
  </si>
  <si>
    <t>Thermo King ASR-1400 - Van Hool AG318 és Mercedes-Benz O530 Citaro anyagok összesen</t>
  </si>
  <si>
    <t>Thermo King ASR-1400 - Van Hool AG318 és Mercedes-Benz O530 Citaro</t>
  </si>
  <si>
    <t>Javítás során utántöltétésre felhasznált klímagáz töltet egységára</t>
  </si>
  <si>
    <t>Thermo King X-700 (utastéri) - Ikarus 405 AP (midi)</t>
  </si>
  <si>
    <t>Thermo King XC-900 (utastéri) - Ikarus 127V2 (szóló)</t>
  </si>
  <si>
    <t>Thermo King ASR-1400 (utastéri) - Van Hool AG318 (csuklós)</t>
  </si>
  <si>
    <t>Thermo King XC-900 (utastéri) - Modulo M108D autóbusz (szóló)</t>
  </si>
  <si>
    <t>Thermo King XC-900 - Ikarus 127V2 és IKARUS 187V és Modulo M108D</t>
  </si>
  <si>
    <t>Thermo King XC-900 - Ikarus 127V2 és IKARUS 187V és Modulo M108D anyagok összesen</t>
  </si>
  <si>
    <t>Várható éves mennyiség 
(jármű/12 hó)</t>
  </si>
  <si>
    <t>Várható éves mennyiség
(óra/12 hó)</t>
  </si>
  <si>
    <t>Várható éves mennyiség 
(kg/12 hó)</t>
  </si>
  <si>
    <t>Várható éves mennyiség
(db vagy fm/12 hó)</t>
  </si>
  <si>
    <t>Ajánlati ár
(Ft/12 hó)</t>
  </si>
  <si>
    <t>Thermo King LRT-III-MRT-III (utastéri) - Mercedes-Benz O530 Citaro (szóló)</t>
  </si>
  <si>
    <t>Thermo King Athenia S 1400(utastéri) - Ikarus 187V autóbusz (csuklós)</t>
  </si>
  <si>
    <t>Ajánlati összár áfa nélkül 12 hónapra vonatkozóan összesen (Ft)</t>
  </si>
  <si>
    <t>Thermo King légkondicionáló berendezéssel szerelt autóbuszok klímaberendezéseinek szükség szerinti javítása és eseti karbantartása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</si>
</sst>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164" fontId="4" fillId="0" borderId="0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1" fillId="4" borderId="19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3" fillId="0" borderId="22" xfId="1" applyNumberFormat="1" applyFont="1" applyFill="1" applyBorder="1" applyAlignment="1">
      <alignment horizontal="center" vertical="center"/>
    </xf>
    <xf numFmtId="164" fontId="1" fillId="0" borderId="26" xfId="1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164" fontId="4" fillId="3" borderId="30" xfId="1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0" xfId="2" applyFont="1"/>
    <xf numFmtId="0" fontId="11" fillId="0" borderId="0" xfId="2" applyFont="1"/>
    <xf numFmtId="0" fontId="6" fillId="0" borderId="0" xfId="2" applyFont="1" applyFill="1"/>
    <xf numFmtId="0" fontId="1" fillId="0" borderId="0" xfId="2" applyFont="1" applyFill="1" applyBorder="1" applyAlignment="1">
      <alignment horizontal="left" vertical="center"/>
    </xf>
    <xf numFmtId="0" fontId="3" fillId="0" borderId="0" xfId="2" applyFont="1" applyFill="1"/>
    <xf numFmtId="0" fontId="4" fillId="0" borderId="0" xfId="2" applyFont="1" applyFill="1" applyBorder="1" applyAlignment="1">
      <alignment horizontal="center" vertical="center"/>
    </xf>
    <xf numFmtId="0" fontId="1" fillId="4" borderId="18" xfId="2" applyFont="1" applyFill="1" applyBorder="1" applyAlignment="1">
      <alignment horizontal="center" vertical="center"/>
    </xf>
    <xf numFmtId="0" fontId="1" fillId="4" borderId="17" xfId="2" applyFont="1" applyFill="1" applyBorder="1" applyAlignment="1">
      <alignment vertical="center"/>
    </xf>
    <xf numFmtId="165" fontId="3" fillId="0" borderId="0" xfId="2" applyNumberFormat="1" applyFont="1" applyFill="1"/>
    <xf numFmtId="0" fontId="3" fillId="0" borderId="25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3" fillId="0" borderId="23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vertical="center"/>
    </xf>
    <xf numFmtId="164" fontId="3" fillId="0" borderId="31" xfId="1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justify"/>
    </xf>
    <xf numFmtId="0" fontId="8" fillId="0" borderId="8" xfId="2" applyFont="1" applyFill="1" applyBorder="1" applyAlignment="1">
      <alignment horizontal="justify"/>
    </xf>
    <xf numFmtId="0" fontId="4" fillId="2" borderId="31" xfId="2" applyFont="1" applyFill="1" applyBorder="1" applyAlignment="1">
      <alignment horizontal="right" vertical="center"/>
    </xf>
    <xf numFmtId="0" fontId="4" fillId="2" borderId="29" xfId="2" applyFont="1" applyFill="1" applyBorder="1" applyAlignment="1">
      <alignment horizontal="right" vertical="center"/>
    </xf>
    <xf numFmtId="0" fontId="4" fillId="0" borderId="31" xfId="2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vertical="center"/>
    </xf>
    <xf numFmtId="0" fontId="1" fillId="0" borderId="23" xfId="2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vertical="center"/>
    </xf>
    <xf numFmtId="0" fontId="7" fillId="2" borderId="14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/>
    </xf>
    <xf numFmtId="0" fontId="9" fillId="0" borderId="0" xfId="2" applyFont="1" applyFill="1"/>
    <xf numFmtId="0" fontId="3" fillId="0" borderId="21" xfId="2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center" vertical="center"/>
    </xf>
    <xf numFmtId="0" fontId="6" fillId="0" borderId="0" xfId="2" applyFont="1"/>
    <xf numFmtId="0" fontId="8" fillId="0" borderId="8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left" vertical="center"/>
    </xf>
    <xf numFmtId="0" fontId="2" fillId="4" borderId="2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center"/>
    </xf>
    <xf numFmtId="0" fontId="4" fillId="2" borderId="12" xfId="2" applyFont="1" applyFill="1" applyBorder="1" applyAlignment="1">
      <alignment horizontal="left" vertical="center"/>
    </xf>
    <xf numFmtId="164" fontId="4" fillId="0" borderId="11" xfId="2" applyNumberFormat="1" applyFont="1" applyFill="1" applyBorder="1" applyAlignment="1">
      <alignment horizontal="right" vertical="center"/>
    </xf>
    <xf numFmtId="0" fontId="4" fillId="0" borderId="13" xfId="2" applyFont="1" applyFill="1" applyBorder="1" applyAlignment="1">
      <alignment horizontal="right" vertical="center"/>
    </xf>
    <xf numFmtId="0" fontId="4" fillId="2" borderId="28" xfId="2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left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  <xf numFmtId="49" fontId="2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2" borderId="11" xfId="2" applyNumberFormat="1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Layout" zoomScale="70" zoomScaleNormal="93" zoomScalePageLayoutView="70" workbookViewId="0">
      <selection sqref="A1:E1"/>
    </sheetView>
  </sheetViews>
  <sheetFormatPr defaultColWidth="8.85546875" defaultRowHeight="12.75" x14ac:dyDescent="0.2"/>
  <cols>
    <col min="1" max="1" width="8.42578125" style="15" customWidth="1"/>
    <col min="2" max="2" width="69.85546875" style="15" customWidth="1"/>
    <col min="3" max="3" width="16.42578125" style="15" customWidth="1"/>
    <col min="4" max="4" width="16" style="15" customWidth="1"/>
    <col min="5" max="5" width="19.5703125" style="15" customWidth="1"/>
    <col min="6" max="16384" width="8.85546875" style="15"/>
  </cols>
  <sheetData>
    <row r="1" spans="1:5" ht="48" customHeight="1" thickBot="1" x14ac:dyDescent="0.25">
      <c r="A1" s="85" t="s">
        <v>74</v>
      </c>
      <c r="B1" s="86"/>
      <c r="C1" s="86"/>
      <c r="D1" s="86"/>
      <c r="E1" s="87"/>
    </row>
    <row r="2" spans="1:5" s="19" customFormat="1" ht="16.5" customHeight="1" thickBot="1" x14ac:dyDescent="0.25">
      <c r="A2" s="20"/>
      <c r="B2" s="20"/>
      <c r="C2" s="20"/>
      <c r="D2" s="20"/>
      <c r="E2" s="1"/>
    </row>
    <row r="3" spans="1:5" s="59" customFormat="1" ht="26.45" customHeight="1" x14ac:dyDescent="0.2">
      <c r="A3" s="67" t="s">
        <v>0</v>
      </c>
      <c r="B3" s="68"/>
      <c r="C3" s="68"/>
      <c r="D3" s="68"/>
      <c r="E3" s="69"/>
    </row>
    <row r="4" spans="1:5" s="19" customFormat="1" ht="38.25" x14ac:dyDescent="0.2">
      <c r="A4" s="46" t="s">
        <v>1</v>
      </c>
      <c r="B4" s="45" t="s">
        <v>2</v>
      </c>
      <c r="C4" s="44" t="s">
        <v>3</v>
      </c>
      <c r="D4" s="2" t="s">
        <v>66</v>
      </c>
      <c r="E4" s="43" t="s">
        <v>70</v>
      </c>
    </row>
    <row r="5" spans="1:5" s="19" customFormat="1" ht="16.350000000000001" customHeight="1" x14ac:dyDescent="0.2">
      <c r="A5" s="70" t="s">
        <v>62</v>
      </c>
      <c r="B5" s="71"/>
      <c r="C5" s="53"/>
      <c r="D5" s="45"/>
      <c r="E5" s="52"/>
    </row>
    <row r="6" spans="1:5" s="19" customFormat="1" x14ac:dyDescent="0.2">
      <c r="A6" s="51" t="s">
        <v>4</v>
      </c>
      <c r="B6" s="60" t="s">
        <v>5</v>
      </c>
      <c r="C6" s="3"/>
      <c r="D6" s="62">
        <v>7</v>
      </c>
      <c r="E6" s="4">
        <f>D6*C6</f>
        <v>0</v>
      </c>
    </row>
    <row r="7" spans="1:5" s="19" customFormat="1" x14ac:dyDescent="0.2">
      <c r="A7" s="51" t="s">
        <v>6</v>
      </c>
      <c r="B7" s="60" t="s">
        <v>7</v>
      </c>
      <c r="C7" s="3"/>
      <c r="D7" s="63">
        <v>7</v>
      </c>
      <c r="E7" s="4">
        <f>D7*C7</f>
        <v>0</v>
      </c>
    </row>
    <row r="8" spans="1:5" s="19" customFormat="1" ht="16.350000000000001" customHeight="1" x14ac:dyDescent="0.2">
      <c r="A8" s="70" t="s">
        <v>71</v>
      </c>
      <c r="B8" s="71"/>
      <c r="C8" s="53"/>
      <c r="D8" s="61"/>
      <c r="E8" s="5"/>
    </row>
    <row r="9" spans="1:5" s="19" customFormat="1" x14ac:dyDescent="0.2">
      <c r="A9" s="51" t="s">
        <v>4</v>
      </c>
      <c r="B9" s="60" t="s">
        <v>5</v>
      </c>
      <c r="C9" s="3"/>
      <c r="D9" s="62">
        <v>3</v>
      </c>
      <c r="E9" s="4">
        <f>D9*C9</f>
        <v>0</v>
      </c>
    </row>
    <row r="10" spans="1:5" s="19" customFormat="1" x14ac:dyDescent="0.2">
      <c r="A10" s="51" t="s">
        <v>6</v>
      </c>
      <c r="B10" s="60" t="s">
        <v>8</v>
      </c>
      <c r="C10" s="3"/>
      <c r="D10" s="63">
        <v>3</v>
      </c>
      <c r="E10" s="4">
        <f>D10*C10</f>
        <v>0</v>
      </c>
    </row>
    <row r="11" spans="1:5" s="19" customFormat="1" x14ac:dyDescent="0.2">
      <c r="A11" s="70" t="s">
        <v>61</v>
      </c>
      <c r="B11" s="71"/>
      <c r="C11" s="53"/>
      <c r="D11" s="53"/>
      <c r="E11" s="53"/>
    </row>
    <row r="12" spans="1:5" s="19" customFormat="1" x14ac:dyDescent="0.2">
      <c r="A12" s="51" t="s">
        <v>4</v>
      </c>
      <c r="B12" s="60" t="s">
        <v>5</v>
      </c>
      <c r="C12" s="3"/>
      <c r="D12" s="63">
        <v>5</v>
      </c>
      <c r="E12" s="4">
        <f>D12*C12</f>
        <v>0</v>
      </c>
    </row>
    <row r="13" spans="1:5" s="19" customFormat="1" x14ac:dyDescent="0.2">
      <c r="A13" s="51" t="s">
        <v>6</v>
      </c>
      <c r="B13" s="64" t="s">
        <v>8</v>
      </c>
      <c r="C13" s="3"/>
      <c r="D13" s="63">
        <v>5</v>
      </c>
      <c r="E13" s="4">
        <f>D13*C13</f>
        <v>0</v>
      </c>
    </row>
    <row r="14" spans="1:5" s="19" customFormat="1" x14ac:dyDescent="0.2">
      <c r="A14" s="70" t="s">
        <v>72</v>
      </c>
      <c r="B14" s="71"/>
      <c r="C14" s="53"/>
      <c r="D14" s="53"/>
      <c r="E14" s="53"/>
    </row>
    <row r="15" spans="1:5" s="19" customFormat="1" x14ac:dyDescent="0.2">
      <c r="A15" s="51" t="s">
        <v>4</v>
      </c>
      <c r="B15" s="60" t="s">
        <v>5</v>
      </c>
      <c r="C15" s="3"/>
      <c r="D15" s="63">
        <v>1</v>
      </c>
      <c r="E15" s="4">
        <f>D15*C15</f>
        <v>0</v>
      </c>
    </row>
    <row r="16" spans="1:5" s="19" customFormat="1" x14ac:dyDescent="0.2">
      <c r="A16" s="51" t="s">
        <v>6</v>
      </c>
      <c r="B16" s="60" t="s">
        <v>7</v>
      </c>
      <c r="C16" s="3"/>
      <c r="D16" s="63">
        <v>1</v>
      </c>
      <c r="E16" s="4">
        <f>D16*C16</f>
        <v>0</v>
      </c>
    </row>
    <row r="17" spans="1:6" s="19" customFormat="1" x14ac:dyDescent="0.2">
      <c r="A17" s="70" t="s">
        <v>63</v>
      </c>
      <c r="B17" s="71"/>
      <c r="C17" s="53"/>
      <c r="D17" s="53"/>
      <c r="E17" s="53"/>
    </row>
    <row r="18" spans="1:6" s="19" customFormat="1" x14ac:dyDescent="0.2">
      <c r="A18" s="51" t="s">
        <v>4</v>
      </c>
      <c r="B18" s="60" t="s">
        <v>5</v>
      </c>
      <c r="C18" s="3"/>
      <c r="D18" s="63">
        <v>5</v>
      </c>
      <c r="E18" s="4">
        <f>D18*C18</f>
        <v>0</v>
      </c>
    </row>
    <row r="19" spans="1:6" s="19" customFormat="1" x14ac:dyDescent="0.2">
      <c r="A19" s="51" t="s">
        <v>6</v>
      </c>
      <c r="B19" s="60" t="s">
        <v>8</v>
      </c>
      <c r="C19" s="3"/>
      <c r="D19" s="63">
        <v>5</v>
      </c>
      <c r="E19" s="4">
        <f>D19*C19</f>
        <v>0</v>
      </c>
    </row>
    <row r="20" spans="1:6" s="19" customFormat="1" ht="16.350000000000001" customHeight="1" x14ac:dyDescent="0.2">
      <c r="A20" s="70" t="s">
        <v>60</v>
      </c>
      <c r="B20" s="71"/>
      <c r="C20" s="53"/>
      <c r="D20" s="61"/>
      <c r="E20" s="5"/>
    </row>
    <row r="21" spans="1:6" s="19" customFormat="1" x14ac:dyDescent="0.2">
      <c r="A21" s="51" t="s">
        <v>4</v>
      </c>
      <c r="B21" s="60" t="s">
        <v>5</v>
      </c>
      <c r="C21" s="3"/>
      <c r="D21" s="62">
        <v>1</v>
      </c>
      <c r="E21" s="4">
        <f>D21*C21</f>
        <v>0</v>
      </c>
    </row>
    <row r="22" spans="1:6" s="19" customFormat="1" ht="13.5" thickBot="1" x14ac:dyDescent="0.25">
      <c r="A22" s="51" t="s">
        <v>6</v>
      </c>
      <c r="B22" s="60" t="s">
        <v>8</v>
      </c>
      <c r="C22" s="3"/>
      <c r="D22" s="63">
        <v>1</v>
      </c>
      <c r="E22" s="4">
        <f>D22*C22</f>
        <v>0</v>
      </c>
    </row>
    <row r="23" spans="1:6" s="17" customFormat="1" ht="16.350000000000001" customHeight="1" thickBot="1" x14ac:dyDescent="0.25">
      <c r="A23" s="65" t="s">
        <v>9</v>
      </c>
      <c r="B23" s="66"/>
      <c r="C23" s="22"/>
      <c r="D23" s="21"/>
      <c r="E23" s="6">
        <f>SUM(E5:E22)</f>
        <v>0</v>
      </c>
    </row>
    <row r="24" spans="1:6" s="19" customFormat="1" ht="14.25" customHeight="1" thickBot="1" x14ac:dyDescent="0.25">
      <c r="A24" s="20"/>
      <c r="B24" s="20"/>
      <c r="C24" s="20"/>
      <c r="D24" s="20"/>
      <c r="E24" s="1"/>
    </row>
    <row r="25" spans="1:6" s="59" customFormat="1" ht="26.45" customHeight="1" x14ac:dyDescent="0.2">
      <c r="A25" s="67" t="s">
        <v>10</v>
      </c>
      <c r="B25" s="68"/>
      <c r="C25" s="68"/>
      <c r="D25" s="68"/>
      <c r="E25" s="69"/>
    </row>
    <row r="26" spans="1:6" s="19" customFormat="1" ht="69" customHeight="1" x14ac:dyDescent="0.2">
      <c r="A26" s="46" t="s">
        <v>1</v>
      </c>
      <c r="B26" s="45" t="s">
        <v>11</v>
      </c>
      <c r="C26" s="44" t="s">
        <v>12</v>
      </c>
      <c r="D26" s="2" t="s">
        <v>67</v>
      </c>
      <c r="E26" s="43" t="s">
        <v>70</v>
      </c>
    </row>
    <row r="27" spans="1:6" s="19" customFormat="1" ht="16.350000000000001" customHeight="1" x14ac:dyDescent="0.2">
      <c r="A27" s="70" t="s">
        <v>13</v>
      </c>
      <c r="B27" s="71"/>
      <c r="C27" s="53"/>
      <c r="D27" s="45"/>
      <c r="E27" s="52"/>
    </row>
    <row r="28" spans="1:6" s="19" customFormat="1" ht="25.5" x14ac:dyDescent="0.2">
      <c r="A28" s="51" t="s">
        <v>4</v>
      </c>
      <c r="B28" s="29" t="s">
        <v>14</v>
      </c>
      <c r="C28" s="3"/>
      <c r="D28" s="62">
        <v>70</v>
      </c>
      <c r="E28" s="4">
        <f>D28*C28</f>
        <v>0</v>
      </c>
    </row>
    <row r="29" spans="1:6" s="19" customFormat="1" ht="25.5" x14ac:dyDescent="0.2">
      <c r="A29" s="51" t="s">
        <v>6</v>
      </c>
      <c r="B29" s="29" t="s">
        <v>15</v>
      </c>
      <c r="C29" s="3"/>
      <c r="D29" s="62">
        <v>70</v>
      </c>
      <c r="E29" s="4">
        <f>D29*C29</f>
        <v>0</v>
      </c>
    </row>
    <row r="30" spans="1:6" s="19" customFormat="1" x14ac:dyDescent="0.2">
      <c r="A30" s="51" t="s">
        <v>16</v>
      </c>
      <c r="B30" s="29" t="s">
        <v>17</v>
      </c>
      <c r="C30" s="3"/>
      <c r="D30" s="62">
        <v>20</v>
      </c>
      <c r="E30" s="4">
        <f>D30*C30</f>
        <v>0</v>
      </c>
    </row>
    <row r="31" spans="1:6" s="19" customFormat="1" ht="26.25" thickBot="1" x14ac:dyDescent="0.25">
      <c r="A31" s="58" t="s">
        <v>18</v>
      </c>
      <c r="B31" s="57" t="s">
        <v>19</v>
      </c>
      <c r="C31" s="7"/>
      <c r="D31" s="62">
        <v>30</v>
      </c>
      <c r="E31" s="8">
        <f>D31*C31</f>
        <v>0</v>
      </c>
      <c r="F31" s="56"/>
    </row>
    <row r="32" spans="1:6" s="17" customFormat="1" ht="16.350000000000001" customHeight="1" thickBot="1" x14ac:dyDescent="0.25">
      <c r="A32" s="65" t="s">
        <v>20</v>
      </c>
      <c r="B32" s="66"/>
      <c r="C32" s="22"/>
      <c r="D32" s="21"/>
      <c r="E32" s="6">
        <f>SUM(E28:E31)</f>
        <v>0</v>
      </c>
    </row>
    <row r="33" spans="1:6" s="17" customFormat="1" ht="16.350000000000001" customHeight="1" thickBot="1" x14ac:dyDescent="0.25">
      <c r="A33" s="49"/>
      <c r="B33" s="18"/>
      <c r="C33" s="48"/>
      <c r="D33" s="47"/>
      <c r="E33" s="9"/>
    </row>
    <row r="34" spans="1:6" s="17" customFormat="1" ht="16.350000000000001" customHeight="1" x14ac:dyDescent="0.2">
      <c r="A34" s="67" t="s">
        <v>21</v>
      </c>
      <c r="B34" s="68"/>
      <c r="C34" s="68"/>
      <c r="D34" s="68"/>
      <c r="E34" s="69"/>
    </row>
    <row r="35" spans="1:6" s="19" customFormat="1" ht="70.5" customHeight="1" x14ac:dyDescent="0.2">
      <c r="A35" s="55" t="s">
        <v>1</v>
      </c>
      <c r="B35" s="42" t="s">
        <v>22</v>
      </c>
      <c r="C35" s="54" t="s">
        <v>23</v>
      </c>
      <c r="D35" s="10" t="s">
        <v>68</v>
      </c>
      <c r="E35" s="43" t="s">
        <v>70</v>
      </c>
    </row>
    <row r="36" spans="1:6" s="19" customFormat="1" ht="16.350000000000001" customHeight="1" x14ac:dyDescent="0.2">
      <c r="A36" s="74" t="s">
        <v>24</v>
      </c>
      <c r="B36" s="75"/>
      <c r="C36" s="53"/>
      <c r="D36" s="45"/>
      <c r="E36" s="52"/>
    </row>
    <row r="37" spans="1:6" s="19" customFormat="1" ht="13.5" thickBot="1" x14ac:dyDescent="0.25">
      <c r="A37" s="51" t="s">
        <v>4</v>
      </c>
      <c r="B37" s="29" t="s">
        <v>59</v>
      </c>
      <c r="C37" s="7"/>
      <c r="D37" s="62">
        <v>100</v>
      </c>
      <c r="E37" s="50">
        <f>D37*C37</f>
        <v>0</v>
      </c>
    </row>
    <row r="38" spans="1:6" s="17" customFormat="1" ht="16.350000000000001" customHeight="1" thickBot="1" x14ac:dyDescent="0.25">
      <c r="A38" s="65" t="s">
        <v>25</v>
      </c>
      <c r="B38" s="66"/>
      <c r="C38" s="22"/>
      <c r="D38" s="21"/>
      <c r="E38" s="6">
        <f>SUM(E37)</f>
        <v>0</v>
      </c>
    </row>
    <row r="39" spans="1:6" s="17" customFormat="1" ht="16.350000000000001" customHeight="1" thickBot="1" x14ac:dyDescent="0.25">
      <c r="A39" s="49"/>
      <c r="B39" s="18"/>
      <c r="C39" s="48"/>
      <c r="D39" s="47"/>
      <c r="E39" s="9"/>
    </row>
    <row r="40" spans="1:6" s="17" customFormat="1" ht="16.350000000000001" customHeight="1" x14ac:dyDescent="0.2">
      <c r="A40" s="67" t="s">
        <v>26</v>
      </c>
      <c r="B40" s="68"/>
      <c r="C40" s="68"/>
      <c r="D40" s="68"/>
      <c r="E40" s="69"/>
    </row>
    <row r="41" spans="1:6" s="19" customFormat="1" ht="61.35" customHeight="1" x14ac:dyDescent="0.2">
      <c r="A41" s="46" t="s">
        <v>1</v>
      </c>
      <c r="B41" s="45" t="s">
        <v>27</v>
      </c>
      <c r="C41" s="44" t="s">
        <v>28</v>
      </c>
      <c r="D41" s="2" t="s">
        <v>69</v>
      </c>
      <c r="E41" s="43" t="s">
        <v>70</v>
      </c>
    </row>
    <row r="42" spans="1:6" s="19" customFormat="1" ht="16.350000000000001" customHeight="1" x14ac:dyDescent="0.2">
      <c r="A42" s="76" t="s">
        <v>29</v>
      </c>
      <c r="B42" s="77"/>
      <c r="C42" s="77"/>
      <c r="D42" s="77"/>
      <c r="E42" s="78"/>
    </row>
    <row r="43" spans="1:6" s="19" customFormat="1" ht="16.350000000000001" customHeight="1" x14ac:dyDescent="0.2">
      <c r="A43" s="70" t="s">
        <v>58</v>
      </c>
      <c r="B43" s="71"/>
      <c r="C43" s="27"/>
      <c r="D43" s="42"/>
      <c r="E43" s="41"/>
    </row>
    <row r="44" spans="1:6" s="19" customFormat="1" x14ac:dyDescent="0.2">
      <c r="A44" s="30" t="s">
        <v>4</v>
      </c>
      <c r="B44" s="33" t="s">
        <v>30</v>
      </c>
      <c r="C44" s="11"/>
      <c r="D44" s="62">
        <v>2</v>
      </c>
      <c r="E44" s="4">
        <f t="shared" ref="E44:E57" si="0">D44*C44</f>
        <v>0</v>
      </c>
      <c r="F44" s="23"/>
    </row>
    <row r="45" spans="1:6" s="19" customFormat="1" x14ac:dyDescent="0.2">
      <c r="A45" s="30" t="s">
        <v>6</v>
      </c>
      <c r="B45" s="32" t="s">
        <v>31</v>
      </c>
      <c r="C45" s="11"/>
      <c r="D45" s="62">
        <v>2</v>
      </c>
      <c r="E45" s="4">
        <f t="shared" si="0"/>
        <v>0</v>
      </c>
      <c r="F45" s="23"/>
    </row>
    <row r="46" spans="1:6" s="19" customFormat="1" x14ac:dyDescent="0.2">
      <c r="A46" s="30" t="s">
        <v>16</v>
      </c>
      <c r="B46" s="31" t="s">
        <v>32</v>
      </c>
      <c r="C46" s="11"/>
      <c r="D46" s="62">
        <v>6</v>
      </c>
      <c r="E46" s="4">
        <f t="shared" si="0"/>
        <v>0</v>
      </c>
      <c r="F46" s="23"/>
    </row>
    <row r="47" spans="1:6" s="19" customFormat="1" x14ac:dyDescent="0.2">
      <c r="A47" s="30" t="s">
        <v>18</v>
      </c>
      <c r="B47" s="31" t="s">
        <v>33</v>
      </c>
      <c r="C47" s="11"/>
      <c r="D47" s="62">
        <v>6</v>
      </c>
      <c r="E47" s="4">
        <f t="shared" si="0"/>
        <v>0</v>
      </c>
      <c r="F47" s="23"/>
    </row>
    <row r="48" spans="1:6" x14ac:dyDescent="0.2">
      <c r="A48" s="30" t="s">
        <v>34</v>
      </c>
      <c r="B48" s="31" t="s">
        <v>35</v>
      </c>
      <c r="C48" s="11"/>
      <c r="D48" s="62">
        <v>3</v>
      </c>
      <c r="E48" s="4">
        <f t="shared" si="0"/>
        <v>0</v>
      </c>
      <c r="F48" s="23"/>
    </row>
    <row r="49" spans="1:6" x14ac:dyDescent="0.2">
      <c r="A49" s="30" t="s">
        <v>36</v>
      </c>
      <c r="B49" s="31" t="s">
        <v>37</v>
      </c>
      <c r="C49" s="11"/>
      <c r="D49" s="62">
        <v>2</v>
      </c>
      <c r="E49" s="4">
        <f t="shared" si="0"/>
        <v>0</v>
      </c>
      <c r="F49" s="23"/>
    </row>
    <row r="50" spans="1:6" x14ac:dyDescent="0.2">
      <c r="A50" s="30" t="s">
        <v>38</v>
      </c>
      <c r="B50" s="31" t="s">
        <v>39</v>
      </c>
      <c r="C50" s="11"/>
      <c r="D50" s="62">
        <v>1</v>
      </c>
      <c r="E50" s="4">
        <f t="shared" si="0"/>
        <v>0</v>
      </c>
      <c r="F50" s="23"/>
    </row>
    <row r="51" spans="1:6" x14ac:dyDescent="0.2">
      <c r="A51" s="30" t="s">
        <v>40</v>
      </c>
      <c r="B51" s="29" t="s">
        <v>41</v>
      </c>
      <c r="C51" s="11"/>
      <c r="D51" s="62">
        <v>15</v>
      </c>
      <c r="E51" s="4">
        <f t="shared" si="0"/>
        <v>0</v>
      </c>
      <c r="F51" s="23"/>
    </row>
    <row r="52" spans="1:6" x14ac:dyDescent="0.2">
      <c r="A52" s="30" t="s">
        <v>42</v>
      </c>
      <c r="B52" s="29" t="s">
        <v>43</v>
      </c>
      <c r="C52" s="11"/>
      <c r="D52" s="62">
        <v>15</v>
      </c>
      <c r="E52" s="4">
        <f t="shared" si="0"/>
        <v>0</v>
      </c>
      <c r="F52" s="23"/>
    </row>
    <row r="53" spans="1:6" x14ac:dyDescent="0.2">
      <c r="A53" s="30" t="s">
        <v>44</v>
      </c>
      <c r="B53" s="29" t="s">
        <v>45</v>
      </c>
      <c r="C53" s="11"/>
      <c r="D53" s="62">
        <v>15</v>
      </c>
      <c r="E53" s="4">
        <f t="shared" si="0"/>
        <v>0</v>
      </c>
      <c r="F53" s="23"/>
    </row>
    <row r="54" spans="1:6" x14ac:dyDescent="0.2">
      <c r="A54" s="30" t="s">
        <v>46</v>
      </c>
      <c r="B54" s="29" t="s">
        <v>47</v>
      </c>
      <c r="C54" s="11"/>
      <c r="D54" s="62">
        <v>10</v>
      </c>
      <c r="E54" s="4">
        <f t="shared" si="0"/>
        <v>0</v>
      </c>
      <c r="F54" s="23"/>
    </row>
    <row r="55" spans="1:6" x14ac:dyDescent="0.2">
      <c r="A55" s="30" t="s">
        <v>48</v>
      </c>
      <c r="B55" s="29" t="s">
        <v>49</v>
      </c>
      <c r="C55" s="11"/>
      <c r="D55" s="62">
        <v>12</v>
      </c>
      <c r="E55" s="4">
        <f t="shared" si="0"/>
        <v>0</v>
      </c>
      <c r="F55" s="23"/>
    </row>
    <row r="56" spans="1:6" x14ac:dyDescent="0.2">
      <c r="A56" s="30" t="s">
        <v>55</v>
      </c>
      <c r="B56" s="29" t="s">
        <v>54</v>
      </c>
      <c r="C56" s="11"/>
      <c r="D56" s="62">
        <v>2</v>
      </c>
      <c r="E56" s="4">
        <f t="shared" si="0"/>
        <v>0</v>
      </c>
      <c r="F56" s="23"/>
    </row>
    <row r="57" spans="1:6" x14ac:dyDescent="0.2">
      <c r="A57" s="26" t="s">
        <v>53</v>
      </c>
      <c r="B57" s="29" t="s">
        <v>52</v>
      </c>
      <c r="C57" s="11"/>
      <c r="D57" s="62">
        <v>2</v>
      </c>
      <c r="E57" s="4">
        <f t="shared" si="0"/>
        <v>0</v>
      </c>
      <c r="F57" s="23"/>
    </row>
    <row r="58" spans="1:6" ht="15" customHeight="1" x14ac:dyDescent="0.2">
      <c r="A58" s="70" t="s">
        <v>57</v>
      </c>
      <c r="B58" s="71"/>
      <c r="C58" s="40"/>
      <c r="D58" s="72">
        <f>SUM(E44:E56)</f>
        <v>0</v>
      </c>
      <c r="E58" s="73"/>
      <c r="F58" s="23"/>
    </row>
    <row r="59" spans="1:6" ht="15" customHeight="1" x14ac:dyDescent="0.2">
      <c r="A59" s="39"/>
      <c r="B59" s="38"/>
      <c r="C59" s="38"/>
      <c r="D59" s="37"/>
      <c r="E59" s="36"/>
      <c r="F59" s="23"/>
    </row>
    <row r="60" spans="1:6" ht="15" customHeight="1" x14ac:dyDescent="0.2">
      <c r="A60" s="70" t="s">
        <v>64</v>
      </c>
      <c r="B60" s="71"/>
      <c r="C60" s="71"/>
      <c r="D60" s="37"/>
      <c r="E60" s="36"/>
      <c r="F60" s="23"/>
    </row>
    <row r="61" spans="1:6" x14ac:dyDescent="0.2">
      <c r="A61" s="30" t="s">
        <v>4</v>
      </c>
      <c r="B61" s="33" t="s">
        <v>30</v>
      </c>
      <c r="C61" s="11"/>
      <c r="D61" s="62">
        <v>2</v>
      </c>
      <c r="E61" s="4">
        <f t="shared" ref="E61:E74" si="1">D61*C61</f>
        <v>0</v>
      </c>
      <c r="F61" s="23"/>
    </row>
    <row r="62" spans="1:6" x14ac:dyDescent="0.2">
      <c r="A62" s="30" t="s">
        <v>6</v>
      </c>
      <c r="B62" s="32" t="s">
        <v>31</v>
      </c>
      <c r="C62" s="11"/>
      <c r="D62" s="62">
        <v>2</v>
      </c>
      <c r="E62" s="4">
        <f t="shared" si="1"/>
        <v>0</v>
      </c>
      <c r="F62" s="23"/>
    </row>
    <row r="63" spans="1:6" x14ac:dyDescent="0.2">
      <c r="A63" s="30" t="s">
        <v>16</v>
      </c>
      <c r="B63" s="31" t="s">
        <v>32</v>
      </c>
      <c r="C63" s="11"/>
      <c r="D63" s="62">
        <v>2</v>
      </c>
      <c r="E63" s="4">
        <f t="shared" si="1"/>
        <v>0</v>
      </c>
      <c r="F63" s="23"/>
    </row>
    <row r="64" spans="1:6" x14ac:dyDescent="0.2">
      <c r="A64" s="30" t="s">
        <v>18</v>
      </c>
      <c r="B64" s="31" t="s">
        <v>33</v>
      </c>
      <c r="C64" s="11"/>
      <c r="D64" s="62">
        <v>2</v>
      </c>
      <c r="E64" s="4">
        <f t="shared" si="1"/>
        <v>0</v>
      </c>
      <c r="F64" s="23"/>
    </row>
    <row r="65" spans="1:6" x14ac:dyDescent="0.2">
      <c r="A65" s="30" t="s">
        <v>34</v>
      </c>
      <c r="B65" s="31" t="s">
        <v>35</v>
      </c>
      <c r="C65" s="11"/>
      <c r="D65" s="62">
        <v>1</v>
      </c>
      <c r="E65" s="4">
        <f t="shared" si="1"/>
        <v>0</v>
      </c>
      <c r="F65" s="23"/>
    </row>
    <row r="66" spans="1:6" x14ac:dyDescent="0.2">
      <c r="A66" s="30" t="s">
        <v>36</v>
      </c>
      <c r="B66" s="31" t="s">
        <v>37</v>
      </c>
      <c r="C66" s="11"/>
      <c r="D66" s="62">
        <v>1</v>
      </c>
      <c r="E66" s="4">
        <f t="shared" si="1"/>
        <v>0</v>
      </c>
      <c r="F66" s="23"/>
    </row>
    <row r="67" spans="1:6" x14ac:dyDescent="0.2">
      <c r="A67" s="30" t="s">
        <v>38</v>
      </c>
      <c r="B67" s="31" t="s">
        <v>39</v>
      </c>
      <c r="C67" s="11"/>
      <c r="D67" s="62">
        <v>1</v>
      </c>
      <c r="E67" s="4">
        <f t="shared" si="1"/>
        <v>0</v>
      </c>
      <c r="F67" s="23"/>
    </row>
    <row r="68" spans="1:6" x14ac:dyDescent="0.2">
      <c r="A68" s="30" t="s">
        <v>40</v>
      </c>
      <c r="B68" s="29" t="s">
        <v>41</v>
      </c>
      <c r="C68" s="11"/>
      <c r="D68" s="62">
        <v>10</v>
      </c>
      <c r="E68" s="4">
        <f t="shared" si="1"/>
        <v>0</v>
      </c>
      <c r="F68" s="23"/>
    </row>
    <row r="69" spans="1:6" x14ac:dyDescent="0.2">
      <c r="A69" s="30" t="s">
        <v>42</v>
      </c>
      <c r="B69" s="29" t="s">
        <v>43</v>
      </c>
      <c r="C69" s="11"/>
      <c r="D69" s="62">
        <v>5</v>
      </c>
      <c r="E69" s="4">
        <f t="shared" si="1"/>
        <v>0</v>
      </c>
      <c r="F69" s="23"/>
    </row>
    <row r="70" spans="1:6" x14ac:dyDescent="0.2">
      <c r="A70" s="30" t="s">
        <v>44</v>
      </c>
      <c r="B70" s="29" t="s">
        <v>45</v>
      </c>
      <c r="C70" s="11"/>
      <c r="D70" s="62">
        <v>1</v>
      </c>
      <c r="E70" s="4">
        <f t="shared" si="1"/>
        <v>0</v>
      </c>
      <c r="F70" s="23"/>
    </row>
    <row r="71" spans="1:6" x14ac:dyDescent="0.2">
      <c r="A71" s="30" t="s">
        <v>46</v>
      </c>
      <c r="B71" s="29" t="s">
        <v>47</v>
      </c>
      <c r="C71" s="11"/>
      <c r="D71" s="62">
        <v>5</v>
      </c>
      <c r="E71" s="4">
        <f t="shared" si="1"/>
        <v>0</v>
      </c>
      <c r="F71" s="23"/>
    </row>
    <row r="72" spans="1:6" x14ac:dyDescent="0.2">
      <c r="A72" s="30" t="s">
        <v>48</v>
      </c>
      <c r="B72" s="29" t="s">
        <v>49</v>
      </c>
      <c r="C72" s="11"/>
      <c r="D72" s="62">
        <v>1</v>
      </c>
      <c r="E72" s="4">
        <f t="shared" si="1"/>
        <v>0</v>
      </c>
      <c r="F72" s="23"/>
    </row>
    <row r="73" spans="1:6" x14ac:dyDescent="0.2">
      <c r="A73" s="30" t="s">
        <v>55</v>
      </c>
      <c r="B73" s="29" t="s">
        <v>54</v>
      </c>
      <c r="C73" s="11"/>
      <c r="D73" s="62">
        <v>1</v>
      </c>
      <c r="E73" s="28">
        <f t="shared" si="1"/>
        <v>0</v>
      </c>
      <c r="F73" s="23"/>
    </row>
    <row r="74" spans="1:6" x14ac:dyDescent="0.2">
      <c r="A74" s="26" t="s">
        <v>53</v>
      </c>
      <c r="B74" s="29" t="s">
        <v>52</v>
      </c>
      <c r="C74" s="11"/>
      <c r="D74" s="62">
        <v>1</v>
      </c>
      <c r="E74" s="28">
        <f t="shared" si="1"/>
        <v>0</v>
      </c>
      <c r="F74" s="23"/>
    </row>
    <row r="75" spans="1:6" x14ac:dyDescent="0.2">
      <c r="A75" s="70" t="s">
        <v>65</v>
      </c>
      <c r="B75" s="71"/>
      <c r="C75" s="27"/>
      <c r="D75" s="72">
        <f>SUM(E61:E74)</f>
        <v>0</v>
      </c>
      <c r="E75" s="73"/>
      <c r="F75" s="23"/>
    </row>
    <row r="76" spans="1:6" x14ac:dyDescent="0.2">
      <c r="A76" s="39"/>
      <c r="B76" s="38"/>
      <c r="C76" s="38"/>
      <c r="D76" s="37"/>
      <c r="E76" s="36"/>
      <c r="F76" s="23"/>
    </row>
    <row r="77" spans="1:6" x14ac:dyDescent="0.2">
      <c r="A77" s="70" t="s">
        <v>56</v>
      </c>
      <c r="B77" s="71"/>
      <c r="C77" s="71"/>
      <c r="D77" s="35"/>
      <c r="E77" s="34"/>
      <c r="F77" s="23"/>
    </row>
    <row r="78" spans="1:6" x14ac:dyDescent="0.2">
      <c r="A78" s="30" t="s">
        <v>4</v>
      </c>
      <c r="B78" s="33" t="s">
        <v>30</v>
      </c>
      <c r="C78" s="11"/>
      <c r="D78" s="62">
        <v>1</v>
      </c>
      <c r="E78" s="4">
        <f t="shared" ref="E78:E84" si="2">D78*C78</f>
        <v>0</v>
      </c>
      <c r="F78" s="23"/>
    </row>
    <row r="79" spans="1:6" x14ac:dyDescent="0.2">
      <c r="A79" s="30" t="s">
        <v>6</v>
      </c>
      <c r="B79" s="31" t="s">
        <v>32</v>
      </c>
      <c r="C79" s="11"/>
      <c r="D79" s="62">
        <v>1</v>
      </c>
      <c r="E79" s="4">
        <f t="shared" si="2"/>
        <v>0</v>
      </c>
      <c r="F79" s="23"/>
    </row>
    <row r="80" spans="1:6" x14ac:dyDescent="0.2">
      <c r="A80" s="30" t="s">
        <v>16</v>
      </c>
      <c r="B80" s="31" t="s">
        <v>33</v>
      </c>
      <c r="C80" s="11"/>
      <c r="D80" s="62">
        <v>1</v>
      </c>
      <c r="E80" s="4">
        <f t="shared" si="2"/>
        <v>0</v>
      </c>
      <c r="F80" s="23"/>
    </row>
    <row r="81" spans="1:6" x14ac:dyDescent="0.2">
      <c r="A81" s="30" t="s">
        <v>18</v>
      </c>
      <c r="B81" s="31" t="s">
        <v>35</v>
      </c>
      <c r="C81" s="11"/>
      <c r="D81" s="62">
        <v>1</v>
      </c>
      <c r="E81" s="4">
        <f t="shared" si="2"/>
        <v>0</v>
      </c>
      <c r="F81" s="23"/>
    </row>
    <row r="82" spans="1:6" x14ac:dyDescent="0.2">
      <c r="A82" s="30" t="s">
        <v>34</v>
      </c>
      <c r="B82" s="29" t="s">
        <v>41</v>
      </c>
      <c r="C82" s="11"/>
      <c r="D82" s="62">
        <v>2</v>
      </c>
      <c r="E82" s="4">
        <f t="shared" si="2"/>
        <v>0</v>
      </c>
      <c r="F82" s="23"/>
    </row>
    <row r="83" spans="1:6" x14ac:dyDescent="0.2">
      <c r="A83" s="30" t="s">
        <v>36</v>
      </c>
      <c r="B83" s="29" t="s">
        <v>43</v>
      </c>
      <c r="C83" s="11"/>
      <c r="D83" s="62">
        <v>1</v>
      </c>
      <c r="E83" s="4">
        <f t="shared" si="2"/>
        <v>0</v>
      </c>
      <c r="F83" s="23"/>
    </row>
    <row r="84" spans="1:6" x14ac:dyDescent="0.2">
      <c r="A84" s="30" t="s">
        <v>38</v>
      </c>
      <c r="B84" s="29" t="s">
        <v>47</v>
      </c>
      <c r="C84" s="11"/>
      <c r="D84" s="62">
        <v>1</v>
      </c>
      <c r="E84" s="4">
        <f t="shared" si="2"/>
        <v>0</v>
      </c>
      <c r="F84" s="23"/>
    </row>
    <row r="85" spans="1:6" x14ac:dyDescent="0.2">
      <c r="A85" s="70" t="s">
        <v>51</v>
      </c>
      <c r="B85" s="71"/>
      <c r="C85" s="27"/>
      <c r="D85" s="83">
        <f>SUM(E78:E84)</f>
        <v>0</v>
      </c>
      <c r="E85" s="84"/>
      <c r="F85" s="23"/>
    </row>
    <row r="86" spans="1:6" ht="13.5" thickBot="1" x14ac:dyDescent="0.25">
      <c r="A86" s="26"/>
      <c r="B86" s="25"/>
      <c r="C86" s="24"/>
      <c r="D86" s="24"/>
      <c r="E86" s="12"/>
      <c r="F86" s="23"/>
    </row>
    <row r="87" spans="1:6" s="17" customFormat="1" ht="16.350000000000001" customHeight="1" thickBot="1" x14ac:dyDescent="0.25">
      <c r="A87" s="65" t="s">
        <v>50</v>
      </c>
      <c r="B87" s="66"/>
      <c r="C87" s="22"/>
      <c r="D87" s="21"/>
      <c r="E87" s="6">
        <f>D58+D75+D85</f>
        <v>0</v>
      </c>
    </row>
    <row r="88" spans="1:6" s="19" customFormat="1" ht="23.25" customHeight="1" thickBot="1" x14ac:dyDescent="0.25">
      <c r="A88" s="20"/>
      <c r="B88" s="20"/>
      <c r="C88" s="20"/>
      <c r="D88" s="20"/>
      <c r="E88" s="1"/>
    </row>
    <row r="89" spans="1:6" s="17" customFormat="1" ht="28.35" customHeight="1" thickBot="1" x14ac:dyDescent="0.25">
      <c r="A89" s="80" t="s">
        <v>73</v>
      </c>
      <c r="B89" s="81"/>
      <c r="C89" s="81"/>
      <c r="D89" s="82"/>
      <c r="E89" s="6">
        <f>E23+E32+E38+E87</f>
        <v>0</v>
      </c>
    </row>
    <row r="90" spans="1:6" s="17" customFormat="1" ht="15.75" customHeight="1" x14ac:dyDescent="0.2">
      <c r="A90" s="18"/>
      <c r="B90" s="18"/>
      <c r="C90" s="18"/>
      <c r="D90" s="18"/>
      <c r="E90" s="13"/>
    </row>
    <row r="91" spans="1:6" x14ac:dyDescent="0.2">
      <c r="A91" s="79"/>
      <c r="B91" s="79"/>
    </row>
    <row r="92" spans="1:6" s="16" customFormat="1" x14ac:dyDescent="0.2">
      <c r="B92" s="14"/>
    </row>
    <row r="93" spans="1:6" x14ac:dyDescent="0.2">
      <c r="A93" s="79"/>
      <c r="B93" s="79"/>
    </row>
  </sheetData>
  <mergeCells count="30">
    <mergeCell ref="A1:E1"/>
    <mergeCell ref="A3:E3"/>
    <mergeCell ref="A5:B5"/>
    <mergeCell ref="A8:B8"/>
    <mergeCell ref="A20:B20"/>
    <mergeCell ref="A11:B11"/>
    <mergeCell ref="A14:B14"/>
    <mergeCell ref="A17:B17"/>
    <mergeCell ref="A93:B93"/>
    <mergeCell ref="A60:C60"/>
    <mergeCell ref="A75:B75"/>
    <mergeCell ref="D75:E75"/>
    <mergeCell ref="A87:B87"/>
    <mergeCell ref="A89:D89"/>
    <mergeCell ref="A91:B91"/>
    <mergeCell ref="A77:C77"/>
    <mergeCell ref="A85:B85"/>
    <mergeCell ref="D85:E85"/>
    <mergeCell ref="A23:B23"/>
    <mergeCell ref="A25:E25"/>
    <mergeCell ref="A27:B27"/>
    <mergeCell ref="A58:B58"/>
    <mergeCell ref="D58:E58"/>
    <mergeCell ref="A32:B32"/>
    <mergeCell ref="A34:E34"/>
    <mergeCell ref="A36:B36"/>
    <mergeCell ref="A40:E40"/>
    <mergeCell ref="A42:E42"/>
    <mergeCell ref="A43:B43"/>
    <mergeCell ref="A38:B3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&amp;LBKV Zrt. T-154/18.&amp;R2.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Thermo King</vt:lpstr>
      <vt:lpstr>'2. Thermo King'!Nyomtatási_cím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2018-04-13T12:37:23Z</dcterms:created>
  <dcterms:modified xsi:type="dcterms:W3CDTF">2018-04-13T12:37:25Z</dcterms:modified>
</cp:coreProperties>
</file>