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Objects="none" defaultThemeVersion="124226"/>
  <bookViews>
    <workbookView xWindow="120" yWindow="348" windowWidth="15480" windowHeight="11340" tabRatio="545" firstSheet="3" activeTab="4"/>
  </bookViews>
  <sheets>
    <sheet name="Péter" sheetId="1" state="hidden" r:id="rId1"/>
    <sheet name="Gyuri " sheetId="2" state="hidden" r:id="rId2"/>
    <sheet name="Használati leírás" sheetId="3" state="hidden" r:id="rId3"/>
    <sheet name="Munka1" sheetId="10" r:id="rId4"/>
    <sheet name="Becsült érték" sheetId="7" r:id="rId5"/>
  </sheets>
  <definedNames>
    <definedName name="Év">#REF!</definedName>
    <definedName name="igen_nem">#REF!</definedName>
    <definedName name="Negyedév">#REF!</definedName>
    <definedName name="_xlnm.Print_Titles" localSheetId="4">'Becsült érték'!$1:$3</definedName>
  </definedNames>
  <calcPr calcId="145621"/>
</workbook>
</file>

<file path=xl/calcChain.xml><?xml version="1.0" encoding="utf-8"?>
<calcChain xmlns="http://schemas.openxmlformats.org/spreadsheetml/2006/main">
  <c r="H86" i="10" l="1"/>
  <c r="H85" i="10"/>
  <c r="H84" i="10"/>
  <c r="H83" i="10"/>
  <c r="H82" i="10"/>
  <c r="H81" i="10"/>
  <c r="H80" i="10"/>
  <c r="H79" i="10"/>
  <c r="H78" i="10"/>
  <c r="H77" i="10"/>
  <c r="H76" i="10"/>
  <c r="H75" i="10"/>
  <c r="H74" i="10"/>
  <c r="H73" i="10"/>
  <c r="H72" i="10"/>
  <c r="H71" i="10"/>
  <c r="H70" i="10"/>
  <c r="H69" i="10"/>
  <c r="H68" i="10"/>
  <c r="H67" i="10"/>
  <c r="H66" i="10"/>
  <c r="H65" i="10"/>
  <c r="H64" i="10"/>
  <c r="H63" i="10"/>
  <c r="H62" i="10"/>
  <c r="H61" i="10"/>
  <c r="H60" i="10"/>
  <c r="H59" i="10"/>
  <c r="H58" i="10"/>
  <c r="H57" i="10"/>
  <c r="H56" i="10"/>
  <c r="H55" i="10"/>
  <c r="H54" i="10"/>
  <c r="H53" i="10"/>
  <c r="H52" i="10"/>
  <c r="H51" i="10"/>
  <c r="H50" i="10"/>
  <c r="H49" i="10"/>
  <c r="H48" i="10"/>
  <c r="H47" i="10"/>
  <c r="H46" i="10"/>
  <c r="H45" i="10"/>
  <c r="H44" i="10"/>
  <c r="H43" i="10"/>
  <c r="H42" i="10"/>
  <c r="H41" i="10"/>
  <c r="H40" i="10"/>
  <c r="H39" i="10"/>
  <c r="H38" i="10"/>
  <c r="H37" i="10"/>
  <c r="H36" i="10"/>
  <c r="H35" i="10"/>
  <c r="H34" i="10"/>
  <c r="H33" i="10"/>
  <c r="H32" i="10"/>
  <c r="H31" i="10"/>
  <c r="H30" i="10"/>
  <c r="H29" i="10"/>
  <c r="H28" i="10"/>
  <c r="H27" i="10"/>
  <c r="H26" i="10"/>
  <c r="H25" i="10"/>
  <c r="H24" i="10"/>
  <c r="H23" i="10"/>
  <c r="H22" i="10"/>
  <c r="H21" i="10"/>
  <c r="H20" i="10"/>
  <c r="H19" i="10"/>
  <c r="H18" i="10"/>
  <c r="H17" i="10"/>
  <c r="H16" i="10"/>
  <c r="H15" i="10"/>
  <c r="H14" i="10"/>
  <c r="H13" i="10"/>
  <c r="H12" i="10"/>
  <c r="H11" i="10"/>
  <c r="H10" i="10"/>
  <c r="H9" i="10"/>
  <c r="H8" i="10"/>
  <c r="H7" i="10"/>
  <c r="H6" i="10"/>
  <c r="H5" i="10"/>
  <c r="H4" i="10"/>
  <c r="H3" i="10"/>
  <c r="H2" i="10"/>
  <c r="H1" i="10"/>
  <c r="N21" i="2" l="1"/>
  <c r="P21" i="2"/>
  <c r="N22" i="2"/>
  <c r="N23" i="2"/>
  <c r="P23" i="2"/>
  <c r="N24" i="2"/>
  <c r="N25" i="2"/>
  <c r="P25" i="2"/>
  <c r="K5" i="1"/>
  <c r="M5" i="1"/>
  <c r="H5" i="1"/>
  <c r="C33" i="1"/>
  <c r="C32" i="1"/>
  <c r="C31" i="1"/>
  <c r="C30" i="1"/>
  <c r="K6" i="1"/>
  <c r="M6" i="1"/>
  <c r="K7" i="1"/>
  <c r="M7" i="1"/>
  <c r="K8" i="1"/>
  <c r="M8" i="1"/>
  <c r="K9" i="1"/>
  <c r="M9" i="1"/>
  <c r="K10" i="1"/>
  <c r="M10" i="1"/>
  <c r="K11" i="1"/>
  <c r="M11" i="1"/>
  <c r="K12" i="1"/>
  <c r="M12" i="1"/>
  <c r="K13" i="1"/>
  <c r="M13" i="1"/>
  <c r="K14" i="1"/>
  <c r="M14" i="1"/>
  <c r="K15" i="1"/>
  <c r="M15" i="1"/>
  <c r="K16" i="1"/>
  <c r="M16" i="1"/>
  <c r="K17" i="1"/>
  <c r="M17" i="1"/>
  <c r="K18" i="1"/>
  <c r="M18" i="1"/>
  <c r="K19" i="1"/>
  <c r="M19" i="1"/>
  <c r="K20" i="1"/>
  <c r="M20" i="1"/>
  <c r="K21" i="1"/>
  <c r="M21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J30" i="1"/>
  <c r="L30" i="1"/>
  <c r="J31" i="1"/>
  <c r="L31" i="1"/>
  <c r="J32" i="1"/>
  <c r="L32" i="1"/>
  <c r="J33" i="1"/>
  <c r="L33" i="1"/>
  <c r="J34" i="1"/>
  <c r="L34" i="1"/>
  <c r="J35" i="1"/>
  <c r="L35" i="1"/>
  <c r="A28" i="1"/>
  <c r="P22" i="2"/>
  <c r="P24" i="2"/>
  <c r="J21" i="2"/>
  <c r="J22" i="2"/>
  <c r="J23" i="2"/>
  <c r="J24" i="2"/>
  <c r="J25" i="2"/>
  <c r="J20" i="2"/>
  <c r="J26" i="2"/>
  <c r="N20" i="2"/>
  <c r="P20" i="2"/>
  <c r="G6" i="2"/>
  <c r="I6" i="2"/>
  <c r="K6" i="2"/>
  <c r="G7" i="2"/>
  <c r="I7" i="2"/>
  <c r="K7" i="2"/>
  <c r="G8" i="2"/>
  <c r="I8" i="2"/>
  <c r="K8" i="2"/>
  <c r="G9" i="2"/>
  <c r="I9" i="2"/>
  <c r="K9" i="2"/>
  <c r="G10" i="2"/>
  <c r="I10" i="2"/>
  <c r="K10" i="2"/>
  <c r="G11" i="2"/>
  <c r="I11" i="2"/>
  <c r="K11" i="2"/>
  <c r="G5" i="2"/>
  <c r="I5" i="2"/>
  <c r="K5" i="2"/>
  <c r="G21" i="2"/>
  <c r="G22" i="2"/>
  <c r="G23" i="2"/>
  <c r="G24" i="2"/>
  <c r="G25" i="2"/>
  <c r="E25" i="2"/>
  <c r="G20" i="2"/>
  <c r="C18" i="2"/>
  <c r="E23" i="2"/>
  <c r="E21" i="2"/>
  <c r="E20" i="2"/>
  <c r="E24" i="2"/>
  <c r="E22" i="2"/>
  <c r="M31" i="1"/>
  <c r="M32" i="1"/>
  <c r="M33" i="1"/>
  <c r="M34" i="1"/>
  <c r="M35" i="1"/>
  <c r="M30" i="1"/>
  <c r="Q20" i="2"/>
  <c r="Q21" i="2"/>
  <c r="Q22" i="2"/>
  <c r="Q23" i="2"/>
  <c r="Q24" i="2"/>
  <c r="Q25" i="2"/>
</calcChain>
</file>

<file path=xl/sharedStrings.xml><?xml version="1.0" encoding="utf-8"?>
<sst xmlns="http://schemas.openxmlformats.org/spreadsheetml/2006/main" count="729" uniqueCount="281">
  <si>
    <t>MINTA</t>
  </si>
  <si>
    <t>Mennyiség</t>
  </si>
  <si>
    <t>Cikkszám</t>
  </si>
  <si>
    <t>Utolsó beszerzési ár</t>
  </si>
  <si>
    <t xml:space="preserve">Ipari árindex </t>
  </si>
  <si>
    <t>sorszám</t>
  </si>
  <si>
    <t>cikkszám</t>
  </si>
  <si>
    <t xml:space="preserve"> utolsó számlázott ár Ft/unit</t>
  </si>
  <si>
    <t>utolsó számla éve</t>
  </si>
  <si>
    <t xml:space="preserve"> KSH termékcsoport: </t>
  </si>
  <si>
    <t>KSH iparági korrekció 2011-ig</t>
  </si>
  <si>
    <t>2011-es elvi ár</t>
  </si>
  <si>
    <t xml:space="preserve">szerződés tervezett időtartama: </t>
  </si>
  <si>
    <t>vas</t>
  </si>
  <si>
    <t>rúd</t>
  </si>
  <si>
    <t>lemez</t>
  </si>
  <si>
    <t>kürtő</t>
  </si>
  <si>
    <t>talpcsavar</t>
  </si>
  <si>
    <t>támoszlop</t>
  </si>
  <si>
    <t xml:space="preserve">huzal </t>
  </si>
  <si>
    <t>Segédanyagok (forrás  : Hálózati meghajtók \Tervezési és ..\ itt \ meg itt \ ksh.xls</t>
  </si>
  <si>
    <t xml:space="preserve"> %</t>
  </si>
  <si>
    <t>éves</t>
  </si>
  <si>
    <t>2011-ig</t>
  </si>
  <si>
    <t>fémtömegárú</t>
  </si>
  <si>
    <t xml:space="preserve">jövőbeli </t>
  </si>
  <si>
    <t>2011-14</t>
  </si>
  <si>
    <t>db</t>
  </si>
  <si>
    <t>szerződés alatti átlagos egységár</t>
  </si>
  <si>
    <t>tervezett érték</t>
  </si>
  <si>
    <t xml:space="preserve"> Gyur egy ötlete: hogy viszonyult az infáció a KSH iparágihoz</t>
  </si>
  <si>
    <t>infláció</t>
  </si>
  <si>
    <t>eltérés</t>
  </si>
  <si>
    <t xml:space="preserve">előjelzés </t>
  </si>
  <si>
    <t>inf</t>
  </si>
  <si>
    <t>iparág</t>
  </si>
  <si>
    <t xml:space="preserve"> szorzótényező …ig</t>
  </si>
  <si>
    <t>NEM TŐZSDEI CIKK !!!!!!</t>
  </si>
  <si>
    <t xml:space="preserve">Sorszám </t>
  </si>
  <si>
    <t>Megnevezés</t>
  </si>
  <si>
    <t>Ipari árindex alapján árkorrekció</t>
  </si>
  <si>
    <t>2011 Elvi ár</t>
  </si>
  <si>
    <t>Jövőbeli</t>
  </si>
  <si>
    <t>Várható egyságár</t>
  </si>
  <si>
    <t>Várható infláció</t>
  </si>
  <si>
    <t>i. árindex eltérés</t>
  </si>
  <si>
    <t>Ipari árindex</t>
  </si>
  <si>
    <t>B:\Főosztály közös\Árindexek</t>
  </si>
  <si>
    <t>Árindexek:</t>
  </si>
  <si>
    <t>NEM TŐZSDEI CIKKEK</t>
  </si>
  <si>
    <t>Árindexek</t>
  </si>
  <si>
    <t>Utolsó Beszerzés Éve</t>
  </si>
  <si>
    <t>Tervezettérték</t>
  </si>
  <si>
    <t xml:space="preserve">Tervezett érték és becsült érték  egységes számítási módszere - javaslat </t>
  </si>
  <si>
    <t xml:space="preserve">                 Beszerzéstervezési és Minőségbizt. Osztály </t>
  </si>
  <si>
    <t xml:space="preserve"> 1)  Ha tőzsdei cikk : a módszer nem használható, egyedi eleméz(ek) szükséges(ek)</t>
  </si>
  <si>
    <t xml:space="preserve">   </t>
  </si>
  <si>
    <t xml:space="preserve">pl: kőolaj és kőolajszármazékok, földgáz, energiahordozók, szinesfémek stb. </t>
  </si>
  <si>
    <t xml:space="preserve">       lépésben valorizálja a jövőbeli szerződés középidejére: </t>
  </si>
  <si>
    <t xml:space="preserve">            a) a megfelelően választott KSH ágazati árindexekkel korrigálja a mai állapotra</t>
  </si>
  <si>
    <t xml:space="preserve">            b) az inflációs előjelzéssel módosítja a  várható árat a jövőre nézve. </t>
  </si>
  <si>
    <t>Ehhez feltételezi, hogy az ágazati árindex és az infláció múlbeli viszonya kb. azonos</t>
  </si>
  <si>
    <t xml:space="preserve">   marad a jövőre is (azaz ha az aktuális ágazati áridex eddig átlagosan 2%-al volt az </t>
  </si>
  <si>
    <t xml:space="preserve">    infláció felett, akkor feltételezzük, hogy a jövőben is 2 %-al lesz felette). </t>
  </si>
  <si>
    <t xml:space="preserve">Megjegyzés: a szerződés futamidejének középidejére történő számítás azért javasolt (a szerződéses évekre </t>
  </si>
  <si>
    <t xml:space="preserve">           külön-külön történő számítás helyett), mert vélhetően a szerződésben lesz lehetősége a vállalkozónak</t>
  </si>
  <si>
    <t xml:space="preserve">           kb. évente árkorrekciót kérni (amely infláció-függő lesz) - s így a számítás egyszerűbb. </t>
  </si>
  <si>
    <t xml:space="preserve">           A kezdeményezés tárgya szerint kell az értékben domináns ágazatot kiválasztani (a beszerzési eljárá-</t>
  </si>
  <si>
    <t xml:space="preserve">           saink nagy részében ez egyértelműen megtehető). </t>
  </si>
  <si>
    <t xml:space="preserve">3.) A modell használata: </t>
  </si>
  <si>
    <t xml:space="preserve">  - az igény alapján ki kell választani a megfelelő KSH ágazati indexeket (kattints az "adatok megadása" fül I4 cellájára !!) </t>
  </si>
  <si>
    <t xml:space="preserve">  - az ottani adatokkal fel kell tölteni a "B" oszlop sárgával jelölt celláit </t>
  </si>
  <si>
    <t xml:space="preserve">  - hasonlóan: meg kell adni az inflációs előjelzést (szintén Y:\Főosztály közös\Árindexek alatt - rendszeresen frissítjük) </t>
  </si>
  <si>
    <t xml:space="preserve">          a "G" oszlop sárga celláiban  - kézzel beírva</t>
  </si>
  <si>
    <t xml:space="preserve">  - adjuk meg az Adatok megadása lapon a tervezett szerződés hatályának kezdő és végső éveit</t>
  </si>
  <si>
    <t xml:space="preserve"> - az utolsó adat megadása után a számítás munkalapon jobb-alsó sarokban a Tervezett érték és a Becsült érték máris</t>
  </si>
  <si>
    <t xml:space="preserve">     rendelkezésre áll !  </t>
  </si>
  <si>
    <t xml:space="preserve">  Nem megengedett a modell módosítása (a koncepció jóváhagyását követően térek ki arra, hogy lehet tetszőleges sorszámú</t>
  </si>
  <si>
    <t xml:space="preserve">Az adatok csak példák !!! </t>
  </si>
  <si>
    <t xml:space="preserve">  - tegyük fel, a "számítás" munkalapon a sárgával jelölt oszlopokban az adatok megvannak (ez maga az igény - MBEO kezeli)</t>
  </si>
  <si>
    <t>2011. aug. 2</t>
  </si>
  <si>
    <t xml:space="preserve">                                                                  terméket felvinni a "Számítás" munkalapra) </t>
  </si>
  <si>
    <r>
      <t xml:space="preserve"> 2) Ha nem tőzsdei cikk: a módszer használható. </t>
    </r>
    <r>
      <rPr>
        <sz val="10"/>
        <color indexed="10"/>
        <rFont val="Arial"/>
        <family val="2"/>
        <charset val="238"/>
      </rPr>
      <t>Az elve</t>
    </r>
    <r>
      <rPr>
        <sz val="10"/>
        <rFont val="Arial"/>
        <family val="2"/>
        <charset val="238"/>
      </rPr>
      <t>: az utolsó számlázott SAP árat két</t>
    </r>
  </si>
  <si>
    <t>RAL szám</t>
  </si>
  <si>
    <t>Kiszerelés</t>
  </si>
  <si>
    <t>Omnibus A 200 magasfényű 1 komponenses fedőfesték sárga</t>
  </si>
  <si>
    <t>20 literes</t>
  </si>
  <si>
    <t>Omnibus A 200 magasfényű  1 komponenses fedőfesték szürke</t>
  </si>
  <si>
    <t>Omnibus A 200 magasfényű 1 komponenses fedőfesték mogyoró</t>
  </si>
  <si>
    <t>Omnibus A 201 selyemfényű 1 komponenses fedőfesték piros</t>
  </si>
  <si>
    <t>Omnibus A 201 selyemfényű 1 komponenses fedőfesték fehér</t>
  </si>
  <si>
    <t>Omnibus A 201 selyíemfényű 1 komponenses fedőfesték fekete</t>
  </si>
  <si>
    <t>Omnibus A 200 magasfényű 1 komponenses fedőfesték fekete</t>
  </si>
  <si>
    <t>Omnibus A 201 selyemfényű 1 komponenses fedőfesték zöld</t>
  </si>
  <si>
    <t>Omnibus A 201 selyemfényű 1 komponenses fedőfesték barna</t>
  </si>
  <si>
    <t>Omnibus A 201 selyemfényű 1 komponenses fedőfesték sárga</t>
  </si>
  <si>
    <t>Omnibus A 201 selyemfényű 1 komponenses fedőfest szürke</t>
  </si>
  <si>
    <t>Többcélú nitróhígitó</t>
  </si>
  <si>
    <t>liter</t>
  </si>
  <si>
    <t>Omnibus PUR magasfényű 2 komponenses fedőfesték sárga</t>
  </si>
  <si>
    <t>5 literes</t>
  </si>
  <si>
    <t>Omnibus PUR magasfényű 2 komponenses fedőfesték fekete</t>
  </si>
  <si>
    <t>Omnibus PUR MF B edző fedőfestékhez</t>
  </si>
  <si>
    <t>Poliuretán karosszéria tömitő massza 1 komponenses</t>
  </si>
  <si>
    <t>N 12.10.1</t>
  </si>
  <si>
    <t>Takarószalag</t>
  </si>
  <si>
    <t>30 mm</t>
  </si>
  <si>
    <t>50 mm</t>
  </si>
  <si>
    <t>Top tapasz</t>
  </si>
  <si>
    <t>kg</t>
  </si>
  <si>
    <t>Pólieszter szórógitt</t>
  </si>
  <si>
    <t>Omnibus A 200 magasfényű 1 komponenses fedőfesték fehér</t>
  </si>
  <si>
    <t>Omnibus A 200 magasfényű 1 komponenses fedőfesték szürke</t>
  </si>
  <si>
    <t>Omnibus PUR TR szürke villamos lépcső festék</t>
  </si>
  <si>
    <t xml:space="preserve">15 kg-os </t>
  </si>
  <si>
    <t>Omnibus A 201 selyemfényű 1 komponenses fedőfesték naracssárga</t>
  </si>
  <si>
    <t>Omnibus PUR TR struktúralakk lépcső festék</t>
  </si>
  <si>
    <t>PE kitt</t>
  </si>
  <si>
    <t>Polieszter gyanta alapú szórótapasz 2 komponenses</t>
  </si>
  <si>
    <t xml:space="preserve">4CR 2500 </t>
  </si>
  <si>
    <t>Helios 2 komp. kitt-edző</t>
  </si>
  <si>
    <t>Füller edző</t>
  </si>
  <si>
    <t>4CR 2500 3106</t>
  </si>
  <si>
    <t>Omnibus A 201 selyemfényű 1 komponenses fedőfesték beige</t>
  </si>
  <si>
    <t>Omnibus A 200 magasfényű 1 komponenses fedőfest beige</t>
  </si>
  <si>
    <t>Prozink 2000 1 komponenses korrózióvédő matt festék</t>
  </si>
  <si>
    <t>Tixotrop Klorotex zománc festék</t>
  </si>
  <si>
    <t>Tixotrop Klorotex hígító</t>
  </si>
  <si>
    <t>Omnibus PUR MF A fedőfesték magasfényű zöld 2 komponenses</t>
  </si>
  <si>
    <t>6018</t>
  </si>
  <si>
    <t>Omnibus PUR MF A fedőfesték magasfényű kék 2 komponenses</t>
  </si>
  <si>
    <t>Omnibus PUR MF A fedőfesték magasfényű szürke 2 komponenses</t>
  </si>
  <si>
    <t>10 literes</t>
  </si>
  <si>
    <t>Omnibus PUR MF A fedőfesték magasfényű piros 2 komponenses</t>
  </si>
  <si>
    <t>Omnibus PUR MF A fedőfesték magasfényű fehér 2 komponenses</t>
  </si>
  <si>
    <t>Omnibus PUR MF A fedőfesték selyemfény fekete 2 komponenses</t>
  </si>
  <si>
    <t>Omnibus EB-50/T-50x70, 2 komponenses alapozó</t>
  </si>
  <si>
    <t>4 literes</t>
  </si>
  <si>
    <t>Omnibus PUR MF A fedőfesték magasfényű fekete 2 komponenses</t>
  </si>
  <si>
    <t>Omnibus pur W "A" vizesbázisú fedőfesték zöld</t>
  </si>
  <si>
    <t>Omnibus pur W" A" vizesbázisú fedőfesték kék</t>
  </si>
  <si>
    <t>Omnibus pur W A vízesb. fedőfest.szűrke</t>
  </si>
  <si>
    <t>Omnibus pur W A vízesb. fedőfest.piros</t>
  </si>
  <si>
    <t>Omnibus pur W A vízesb. fedőfest.fehér</t>
  </si>
  <si>
    <t>Omnibus pur W A vízesb. fedőfest.fekete</t>
  </si>
  <si>
    <t>Omnibus pur W B vízesb. edző</t>
  </si>
  <si>
    <t>Mipa javitó spray kék</t>
  </si>
  <si>
    <t>Szoró kitt Füller</t>
  </si>
  <si>
    <t>VOLVO 7700 autóbuszhoz</t>
  </si>
  <si>
    <t>Omnibus A 201 SF fedőfesték narancssárga 1 komponenses</t>
  </si>
  <si>
    <t>Omnibus PUR MF A magasfényű fedőfesték sárga 2 komponenses</t>
  </si>
  <si>
    <t>Omnibusz fedőfesték magasfény sky blue</t>
  </si>
  <si>
    <t>Omnibusz edző sky blue fedőfestékhez</t>
  </si>
  <si>
    <t>Omnibus PUR TR magasfényű 2 komponenses fedőlakk</t>
  </si>
  <si>
    <t>Klorotex közbenső szürke</t>
  </si>
  <si>
    <t>202</t>
  </si>
  <si>
    <t>Klorotex higitó Tixotrop</t>
  </si>
  <si>
    <t>Többcélú nitró hígitó</t>
  </si>
  <si>
    <t xml:space="preserve">EVOMIX Acryl fedőfesték magasfényű kék 2 komponenses </t>
  </si>
  <si>
    <t xml:space="preserve">EVOMIX Acryl fedőfesték magasfényű szürke 2 komponenses </t>
  </si>
  <si>
    <t>Herberts Multimix kolor edző fedőfesthez</t>
  </si>
  <si>
    <t xml:space="preserve">Omnibus A 200 fedőfesték magasfényű sárga 1 komponenses </t>
  </si>
  <si>
    <t>DB</t>
  </si>
  <si>
    <t xml:space="preserve">Omnibus A 200 fedőfesték magasfényű mogyoró 1 komponenses </t>
  </si>
  <si>
    <t>7040 20L</t>
  </si>
  <si>
    <t xml:space="preserve">Omnibus A 200 fedőfesték magasfényű szürke 1 komponenses </t>
  </si>
  <si>
    <t>1011 20L</t>
  </si>
  <si>
    <t>Omnibus A 201 fedőfesték selyemfényű fekete 1 komponenses</t>
  </si>
  <si>
    <t>9001 20L</t>
  </si>
  <si>
    <t>Omnibus A 201 fedőfesték selyemfényű fehér 1 komponenses</t>
  </si>
  <si>
    <t>9011 20L</t>
  </si>
  <si>
    <t>KG</t>
  </si>
  <si>
    <t xml:space="preserve">Omnibus A 200 fedőfesték magasfényű fehér 1 komponenses </t>
  </si>
  <si>
    <t xml:space="preserve">Omnibus A 201 fedőfesték selyemfényű beige 1 komponenses </t>
  </si>
  <si>
    <t>1001 20L</t>
  </si>
  <si>
    <t>Omnibus A 200 fedőfesték magasfényű beige 1 komponenses</t>
  </si>
  <si>
    <t>18.</t>
  </si>
  <si>
    <t>30.</t>
  </si>
  <si>
    <t>32.</t>
  </si>
  <si>
    <t>31.</t>
  </si>
  <si>
    <t>10.</t>
  </si>
  <si>
    <t>24.</t>
  </si>
  <si>
    <t>21.</t>
  </si>
  <si>
    <t>23.</t>
  </si>
  <si>
    <t>8.</t>
  </si>
  <si>
    <t>22.</t>
  </si>
  <si>
    <t>13.</t>
  </si>
  <si>
    <t>14.</t>
  </si>
  <si>
    <t>15.</t>
  </si>
  <si>
    <t>16.</t>
  </si>
  <si>
    <t>17.</t>
  </si>
  <si>
    <t>19.</t>
  </si>
  <si>
    <t>35.</t>
  </si>
  <si>
    <t>36.</t>
  </si>
  <si>
    <t>37.</t>
  </si>
  <si>
    <t>2.</t>
  </si>
  <si>
    <t>3.</t>
  </si>
  <si>
    <t>4.</t>
  </si>
  <si>
    <t>5.</t>
  </si>
  <si>
    <t>6.</t>
  </si>
  <si>
    <t>7.</t>
  </si>
  <si>
    <t>9.</t>
  </si>
  <si>
    <t>11.</t>
  </si>
  <si>
    <t>12.</t>
  </si>
  <si>
    <t>26.</t>
  </si>
  <si>
    <t>29.</t>
  </si>
  <si>
    <t>1.</t>
  </si>
  <si>
    <t>34.</t>
  </si>
  <si>
    <t>25.</t>
  </si>
  <si>
    <t>27.</t>
  </si>
  <si>
    <t>28.</t>
  </si>
  <si>
    <t>33.</t>
  </si>
  <si>
    <t>20.</t>
  </si>
  <si>
    <t>Ssz.</t>
  </si>
  <si>
    <t>Me</t>
  </si>
  <si>
    <t>I. rész: Villamos járművekhez festékek és segédanyagok</t>
  </si>
  <si>
    <t>II. rész: Autóbusz és Trolibusz járművekhez festékek és segédanyagok</t>
  </si>
  <si>
    <t>III. rész: Metró járművekhez festékek és segédanyagok</t>
  </si>
  <si>
    <t>Omnibus A 200 magasfényű 1 komponenses fedőfesték sárga, vagy ezzel megegyező minőség</t>
  </si>
  <si>
    <t>Omnibus A 200 magasfényű  1 komponenses fedőfesték szürke, vagy ezzel megegyező minőség</t>
  </si>
  <si>
    <t>Omnibus A 200 magasfényű 1 komponenses fedőfesték mogyoró, vagy ezzel megegyező minőség</t>
  </si>
  <si>
    <t>Omnibus A 201 selyemfényű 1 komponenses fedőfesték piros, vagy ezzel megegyező minőség</t>
  </si>
  <si>
    <t>Omnibus A 201 selyemfényű 1 komponenses fedőfesték fehér, vagy ezzel megegyező minőség</t>
  </si>
  <si>
    <t>Omnibus A 201 selyíemfényű 1 komponenses fedőfesték fekete, vagy ezzel megegyező minőség</t>
  </si>
  <si>
    <t>Omnibus A 200 magasfényű 1 komponenses fedőfesték fekete, vagy ezzel megegyező minőség</t>
  </si>
  <si>
    <t>Omnibus A 201 selyemfényű 1 komponenses fedőfesték zöld, vagy ezzel megegyező minőség</t>
  </si>
  <si>
    <t>Omnibus A 201 selyemfényű 1 komponenses fedőfesték barna, vagy ezzel megegyező minőség</t>
  </si>
  <si>
    <t>Omnibus A 201 selyemfényű 1 komponenses fedőfesték sárga, vagy ezzel megegyező minőség</t>
  </si>
  <si>
    <t>Omnibus A 201 selyemfényű 1 komponenses fedőfest szürke, vagy ezzel megegyező minőség</t>
  </si>
  <si>
    <t>Omnibus PUR magasfényű 2 komponenses fedőfesték sárga, vagy ezzel megegyező minőség</t>
  </si>
  <si>
    <t>Omnibus PUR magasfényű 2 komponenses fedőfesték fekete, vagy ezzel megegyező minőség</t>
  </si>
  <si>
    <t>Omnibus PUR MF B edző fedőfestékhez, vagy ezzel megegyező minőség</t>
  </si>
  <si>
    <t>Polieszter szórógitt</t>
  </si>
  <si>
    <t>Omnibus A 200 magasfényű 1 komponenses fedőfesték fehér, vagy ezzel megegyező minőség</t>
  </si>
  <si>
    <t>Omnibus A 200 magasfényű 1 komponenses fedőfesték szürke, vagy ezzel megegyező minőség</t>
  </si>
  <si>
    <t>Omnibus PUR TR szürke villamos lépcső festék, vagy ezzel megegyező minőség</t>
  </si>
  <si>
    <t>Omnibus A 201 selyemfényű 1 komponenses fedőfesték naracssárga, vagy ezzel megegyező minőség</t>
  </si>
  <si>
    <t>Omnibus PUR TR struktúralakk lépcső festék, vagy ezzel megegyező minőség</t>
  </si>
  <si>
    <t>Helios 2 komponenses kitt-edző, vagy ezzel megegyező minőség</t>
  </si>
  <si>
    <t>Omnibus A 201 selyemfényű 1 komponenses fedőfesték beige, vagy ezzel megegyező minőség</t>
  </si>
  <si>
    <t>Omnibus A 200 magasfényű 1 komponenses fedőfest beige, vagy ezzel megegyező minőség</t>
  </si>
  <si>
    <t>Prozink 2000 1 komponenses korrózióvédő matt festék, vagy ezzel megegyező minőség</t>
  </si>
  <si>
    <t>Tixotrop Klorotex zománc festék, vagy ezzel megegyező minőség</t>
  </si>
  <si>
    <t>Tixotrop Klorotex hígító, vagy ezzel megegyező minőség</t>
  </si>
  <si>
    <t>Omnibus PUR MF A fedőfesték magasfényű zöld 2 komponenses, vagy ezzel megegyező minőség</t>
  </si>
  <si>
    <t>Omnibus PUR MF A fedőfesték magasfényű kék 2 komponenses, vagy ezzel megegyező minőség</t>
  </si>
  <si>
    <t>Omnibus PUR MF A fedőfesték magasfényű szürke 2 komponenses, vagy ezzel megegyező minőség</t>
  </si>
  <si>
    <t>Omnibus PUR MF A fedőfesték magasfényű piros 2 komponenses, vagy ezzel megegyező minőség</t>
  </si>
  <si>
    <t>Omnibus PUR MF A fedőfesték magasfényű fehér 2 komponenses, vagy ezzel megegyező minőség</t>
  </si>
  <si>
    <t>Omnibus PUR MF A fedőfesték selyemfény fekete 2 komponenses, vagy ezzel megegyező minőség</t>
  </si>
  <si>
    <t>Omnibus EB-50/T-50x70, 2 komponenses alapozó,  vagy ezzel megegyező minőség</t>
  </si>
  <si>
    <t>Omnibus PUR MF A fedőfesték magasfényű fekete 2 komponenses, vagy ezzel megegyező minőség</t>
  </si>
  <si>
    <t>Omnibus pur W "A" vizesbázisú fedőfesték zöld, vagy ezzel megegyező minőség</t>
  </si>
  <si>
    <t>Omnibus pur W" A" vizesbázisú fedőfesték kék, vagy ezzel megegyező minőség</t>
  </si>
  <si>
    <t>Omnibus pur W A vizesbázisú fedőfesték piros, vagy ezzel megegyező minőség</t>
  </si>
  <si>
    <t>Omnibus pur W A vizesbázisú fedőfesték szürke, vagy ezzel megegyező minőség</t>
  </si>
  <si>
    <t>Omnibus pur W A vizesbázisú fedőfesték fehér, vagy ezzel megegyező minőség</t>
  </si>
  <si>
    <t>Omnibus pur W A vizesbázisú fedőfesték fekete, vagy ezzel megegyező minőség</t>
  </si>
  <si>
    <t>Omnibus pur W B vizesbázisú edző, vagy ezzel megegyező minőség</t>
  </si>
  <si>
    <t>Mipa javitó spray kék, vagy ezzel megegyező minőség</t>
  </si>
  <si>
    <t>Szóró kitt Füller</t>
  </si>
  <si>
    <t>Omnibus A 201 SF fedőfesték narancssárga 1 komponenses, vagy ezzel megegyező minőség</t>
  </si>
  <si>
    <t>Omnibus PUR MF A magasfényű fedőfesték sárga 2 komponenses, vagy ezzel megegyező minőség</t>
  </si>
  <si>
    <t>Omnibusz edző sky blue fedőfestékhez, vagy ezzel megegyező minőség</t>
  </si>
  <si>
    <t>Omnibus PUR TR magasfényű 2 komponenses fedőlakk, vagy ezzel megegyező minőség</t>
  </si>
  <si>
    <t>Klorotex közbenső szürke, vagy ezzel megegyező minőség</t>
  </si>
  <si>
    <t>Klorotex higító Tixotrop, vagy ezzel megegyező minőség</t>
  </si>
  <si>
    <t>Többcélú nitró higító</t>
  </si>
  <si>
    <t xml:space="preserve">EVOMIX Acryl fedőfesték magasfényű kék 2 komponenses, vagy ezzel megegyező minőség </t>
  </si>
  <si>
    <t>EVOMIX Acryl fedőfesték magasfényű szürke 2 komponenses, vagy ezzel megegyező minőség</t>
  </si>
  <si>
    <t>Herberts Multimix kolor edző fedőfesthez, vagy ezzel megegyező minőség</t>
  </si>
  <si>
    <t>Omnibusz fedőfesték magasfényű sky blue, vagy ezzel megegyező minőség</t>
  </si>
  <si>
    <t xml:space="preserve">Omnibus A 200 fedőfesték magasfényű sárga 1 komponenses, vagy ezzel megegyező minőség </t>
  </si>
  <si>
    <t xml:space="preserve">Omnibus A 200 fedőfesték magasfényű mogyoró 1 komponenses, vagy ezzel megegyező minőség </t>
  </si>
  <si>
    <t xml:space="preserve">Omnibus A 200 fedőfesték magasfényű szürke 1 komponenses, vagy ezzel megegyező minőség </t>
  </si>
  <si>
    <t>Omnibus A 201 fedőfesték selyemfényű fekete 1 komponenses, vagy ezzel megegyező minőség</t>
  </si>
  <si>
    <t>Omnibus A 201 fedőfesték selyemfényű fehér 1 komponenses, vagy ezzel megegyező minőség</t>
  </si>
  <si>
    <t xml:space="preserve">Omnibus A 200 fedőfesték magasfényű fehér 1 komponenses, vagy ezzel megegyező minőség </t>
  </si>
  <si>
    <t>Omnibus A 201 fedőfesték selyemfényű beige 1 komponenses, vagy ezzel megegyező minőség</t>
  </si>
  <si>
    <t>Omnibus A 200 fedőfesték magasfényű beige 1 komponenses, vagy ezzel megegyező minőség</t>
  </si>
  <si>
    <t xml:space="preserve">A beszerzés tárgyának meghatározása a 310/2011 (XII. 23) Kormányrendelet 26. § (3) bekezdés figyelembevételével történt a beszerzendő termékek jellegének egyértelmű meghatározása érdekében.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</si>
</sst>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</numFmts>
  <fonts count="25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sz val="8"/>
      <name val="Arial"/>
      <family val="2"/>
      <charset val="238"/>
    </font>
    <font>
      <sz val="10"/>
      <color indexed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sz val="14"/>
      <name val="Arial"/>
      <family val="2"/>
      <charset val="238"/>
    </font>
    <font>
      <sz val="11"/>
      <name val="Calibri"/>
      <family val="2"/>
      <charset val="238"/>
    </font>
    <font>
      <u/>
      <sz val="10"/>
      <color indexed="12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sz val="11"/>
      <color indexed="8"/>
      <name val="Arial"/>
      <family val="2"/>
      <charset val="238"/>
    </font>
    <font>
      <sz val="10"/>
      <name val="Arial"/>
      <family val="2"/>
      <charset val="238"/>
    </font>
    <font>
      <b/>
      <sz val="11"/>
      <color rgb="FFC00000"/>
      <name val="Arial"/>
      <family val="2"/>
      <charset val="238"/>
    </font>
    <font>
      <sz val="12"/>
      <name val="Times New Roman"/>
      <family val="1"/>
      <charset val="238"/>
    </font>
    <font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2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6C61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43" fontId="18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0" fontId="13" fillId="0" borderId="0"/>
    <xf numFmtId="0" fontId="20" fillId="0" borderId="0"/>
    <xf numFmtId="0" fontId="3" fillId="0" borderId="0"/>
    <xf numFmtId="43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" fillId="0" borderId="0"/>
    <xf numFmtId="0" fontId="1" fillId="0" borderId="0"/>
  </cellStyleXfs>
  <cellXfs count="109">
    <xf numFmtId="0" fontId="0" fillId="0" borderId="0" xfId="0"/>
    <xf numFmtId="0" fontId="4" fillId="0" borderId="0" xfId="0" applyFont="1"/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0" fillId="0" borderId="0" xfId="0" applyBorder="1"/>
    <xf numFmtId="0" fontId="0" fillId="0" borderId="0" xfId="0" applyAlignment="1">
      <alignment wrapText="1"/>
    </xf>
    <xf numFmtId="0" fontId="0" fillId="2" borderId="0" xfId="0" applyFill="1"/>
    <xf numFmtId="0" fontId="0" fillId="0" borderId="0" xfId="0" applyAlignment="1">
      <alignment horizontal="center"/>
    </xf>
    <xf numFmtId="0" fontId="0" fillId="0" borderId="0" xfId="0" quotePrefix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quotePrefix="1" applyBorder="1"/>
    <xf numFmtId="0" fontId="0" fillId="2" borderId="0" xfId="0" applyFill="1" applyBorder="1"/>
    <xf numFmtId="2" fontId="0" fillId="0" borderId="0" xfId="0" applyNumberFormat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0" xfId="0" quotePrefix="1" applyFill="1"/>
    <xf numFmtId="0" fontId="7" fillId="0" borderId="0" xfId="0" applyFont="1"/>
    <xf numFmtId="164" fontId="0" fillId="0" borderId="0" xfId="0" applyNumberFormat="1"/>
    <xf numFmtId="1" fontId="0" fillId="0" borderId="0" xfId="0" applyNumberFormat="1"/>
    <xf numFmtId="164" fontId="8" fillId="0" borderId="0" xfId="0" applyNumberFormat="1" applyFont="1"/>
    <xf numFmtId="2" fontId="8" fillId="0" borderId="0" xfId="0" applyNumberFormat="1" applyFont="1"/>
    <xf numFmtId="3" fontId="0" fillId="0" borderId="0" xfId="0" applyNumberFormat="1"/>
    <xf numFmtId="0" fontId="9" fillId="0" borderId="0" xfId="0" applyFont="1"/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49" fontId="5" fillId="0" borderId="10" xfId="0" applyNumberFormat="1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9" xfId="0" applyFont="1" applyBorder="1" applyAlignment="1">
      <alignment horizontal="center" wrapText="1"/>
    </xf>
    <xf numFmtId="0" fontId="8" fillId="0" borderId="0" xfId="0" applyFont="1"/>
    <xf numFmtId="0" fontId="10" fillId="0" borderId="0" xfId="0" applyFont="1"/>
    <xf numFmtId="0" fontId="5" fillId="0" borderId="0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wrapText="1"/>
    </xf>
    <xf numFmtId="0" fontId="5" fillId="0" borderId="12" xfId="0" applyFont="1" applyBorder="1"/>
    <xf numFmtId="0" fontId="0" fillId="0" borderId="0" xfId="0" applyFill="1" applyBorder="1"/>
    <xf numFmtId="0" fontId="7" fillId="0" borderId="0" xfId="0" applyFont="1" applyFill="1" applyBorder="1"/>
    <xf numFmtId="0" fontId="0" fillId="0" borderId="0" xfId="0" applyFill="1" applyBorder="1" applyAlignment="1">
      <alignment horizontal="center"/>
    </xf>
    <xf numFmtId="0" fontId="11" fillId="0" borderId="0" xfId="0" applyFont="1"/>
    <xf numFmtId="0" fontId="12" fillId="0" borderId="0" xfId="2" applyAlignment="1" applyProtection="1"/>
    <xf numFmtId="10" fontId="0" fillId="0" borderId="0" xfId="0" applyNumberFormat="1"/>
    <xf numFmtId="0" fontId="13" fillId="0" borderId="13" xfId="4" applyFont="1" applyBorder="1" applyAlignment="1">
      <alignment horizontal="left" vertical="center" wrapText="1"/>
    </xf>
    <xf numFmtId="0" fontId="21" fillId="4" borderId="13" xfId="0" applyFont="1" applyFill="1" applyBorder="1" applyAlignment="1">
      <alignment horizontal="left" vertical="center" wrapText="1"/>
    </xf>
    <xf numFmtId="0" fontId="13" fillId="0" borderId="13" xfId="4" applyFont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23" fillId="3" borderId="0" xfId="13" applyFont="1" applyFill="1" applyAlignment="1">
      <alignment horizontal="center"/>
    </xf>
    <xf numFmtId="0" fontId="13" fillId="3" borderId="0" xfId="13" applyFont="1" applyFill="1" applyAlignment="1">
      <alignment horizontal="center"/>
    </xf>
    <xf numFmtId="0" fontId="13" fillId="3" borderId="0" xfId="13" applyFont="1" applyFill="1" applyAlignment="1">
      <alignment wrapText="1"/>
    </xf>
    <xf numFmtId="0" fontId="13" fillId="3" borderId="0" xfId="13" applyFont="1" applyFill="1" applyAlignment="1">
      <alignment horizontal="right"/>
    </xf>
    <xf numFmtId="0" fontId="23" fillId="0" borderId="0" xfId="13" applyFont="1"/>
    <xf numFmtId="0" fontId="13" fillId="3" borderId="0" xfId="13" applyFont="1" applyFill="1" applyAlignment="1">
      <alignment horizontal="center" wrapText="1"/>
    </xf>
    <xf numFmtId="0" fontId="13" fillId="3" borderId="14" xfId="13" applyFont="1" applyFill="1" applyBorder="1" applyAlignment="1">
      <alignment horizontal="center"/>
    </xf>
    <xf numFmtId="0" fontId="23" fillId="5" borderId="0" xfId="13" applyFont="1" applyFill="1" applyAlignment="1">
      <alignment horizontal="center"/>
    </xf>
    <xf numFmtId="0" fontId="13" fillId="5" borderId="15" xfId="13" applyFont="1" applyFill="1" applyBorder="1" applyAlignment="1">
      <alignment horizontal="center"/>
    </xf>
    <xf numFmtId="0" fontId="13" fillId="5" borderId="0" xfId="13" applyFont="1" applyFill="1" applyAlignment="1">
      <alignment wrapText="1"/>
    </xf>
    <xf numFmtId="0" fontId="13" fillId="5" borderId="0" xfId="13" applyFont="1" applyFill="1" applyAlignment="1">
      <alignment horizontal="center" wrapText="1"/>
    </xf>
    <xf numFmtId="0" fontId="23" fillId="6" borderId="0" xfId="13" applyFont="1" applyFill="1" applyAlignment="1">
      <alignment horizontal="center"/>
    </xf>
    <xf numFmtId="0" fontId="13" fillId="6" borderId="0" xfId="13" applyFont="1" applyFill="1" applyAlignment="1">
      <alignment horizontal="center"/>
    </xf>
    <xf numFmtId="0" fontId="13" fillId="6" borderId="0" xfId="13" applyFont="1" applyFill="1" applyAlignment="1">
      <alignment wrapText="1"/>
    </xf>
    <xf numFmtId="0" fontId="13" fillId="6" borderId="0" xfId="13" applyFont="1" applyFill="1" applyAlignment="1">
      <alignment horizontal="center" wrapText="1"/>
    </xf>
    <xf numFmtId="0" fontId="13" fillId="6" borderId="16" xfId="13" applyFont="1" applyFill="1" applyBorder="1" applyAlignment="1">
      <alignment horizontal="center"/>
    </xf>
    <xf numFmtId="0" fontId="13" fillId="5" borderId="16" xfId="13" applyFont="1" applyFill="1" applyBorder="1" applyAlignment="1">
      <alignment horizontal="center"/>
    </xf>
    <xf numFmtId="0" fontId="13" fillId="6" borderId="15" xfId="13" applyFont="1" applyFill="1" applyBorder="1" applyAlignment="1">
      <alignment horizontal="center"/>
    </xf>
    <xf numFmtId="0" fontId="23" fillId="0" borderId="0" xfId="13" applyFont="1" applyAlignment="1">
      <alignment horizontal="center"/>
    </xf>
    <xf numFmtId="0" fontId="23" fillId="0" borderId="0" xfId="13" applyFont="1" applyAlignment="1">
      <alignment wrapText="1"/>
    </xf>
    <xf numFmtId="0" fontId="17" fillId="4" borderId="13" xfId="3" applyFont="1" applyFill="1" applyBorder="1" applyAlignment="1">
      <alignment horizontal="center" vertical="center" wrapText="1"/>
    </xf>
    <xf numFmtId="0" fontId="16" fillId="4" borderId="13" xfId="3" applyFont="1" applyFill="1" applyBorder="1" applyAlignment="1">
      <alignment horizontal="center" vertical="center" wrapText="1"/>
    </xf>
    <xf numFmtId="0" fontId="15" fillId="0" borderId="0" xfId="0" applyFont="1" applyBorder="1"/>
    <xf numFmtId="0" fontId="15" fillId="0" borderId="0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15" fillId="0" borderId="13" xfId="0" applyFont="1" applyBorder="1"/>
    <xf numFmtId="0" fontId="16" fillId="0" borderId="13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0" borderId="13" xfId="0" applyFont="1" applyBorder="1" applyAlignment="1">
      <alignment vertical="center"/>
    </xf>
    <xf numFmtId="0" fontId="19" fillId="0" borderId="13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15" fillId="0" borderId="13" xfId="0" applyFont="1" applyBorder="1" applyAlignment="1">
      <alignment vertical="center"/>
    </xf>
    <xf numFmtId="0" fontId="15" fillId="0" borderId="13" xfId="0" applyFont="1" applyFill="1" applyBorder="1" applyAlignment="1">
      <alignment vertical="center"/>
    </xf>
    <xf numFmtId="0" fontId="21" fillId="0" borderId="13" xfId="0" applyFont="1" applyFill="1" applyBorder="1" applyAlignment="1">
      <alignment horizontal="left" vertical="center" wrapText="1"/>
    </xf>
    <xf numFmtId="0" fontId="21" fillId="0" borderId="13" xfId="0" applyFont="1" applyFill="1" applyBorder="1" applyAlignment="1">
      <alignment horizontal="center" vertical="center"/>
    </xf>
    <xf numFmtId="0" fontId="13" fillId="0" borderId="13" xfId="4" applyFont="1" applyBorder="1" applyAlignment="1">
      <alignment horizontal="center" wrapText="1"/>
    </xf>
    <xf numFmtId="0" fontId="21" fillId="4" borderId="13" xfId="0" applyFont="1" applyFill="1" applyBorder="1" applyAlignment="1">
      <alignment horizontal="center" wrapText="1"/>
    </xf>
    <xf numFmtId="0" fontId="22" fillId="0" borderId="13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13" fillId="0" borderId="13" xfId="4" applyNumberFormat="1" applyFont="1" applyBorder="1" applyAlignment="1">
      <alignment horizontal="center" vertical="center"/>
    </xf>
    <xf numFmtId="0" fontId="21" fillId="4" borderId="13" xfId="0" applyFont="1" applyFill="1" applyBorder="1" applyAlignment="1">
      <alignment horizontal="center" vertical="center"/>
    </xf>
    <xf numFmtId="0" fontId="15" fillId="0" borderId="13" xfId="0" applyFont="1" applyBorder="1" applyAlignment="1">
      <alignment horizontal="center"/>
    </xf>
    <xf numFmtId="0" fontId="15" fillId="0" borderId="13" xfId="0" applyFont="1" applyFill="1" applyBorder="1" applyAlignment="1">
      <alignment horizontal="center" vertical="center"/>
    </xf>
    <xf numFmtId="0" fontId="16" fillId="4" borderId="18" xfId="3" applyFont="1" applyFill="1" applyBorder="1" applyAlignment="1">
      <alignment horizontal="center" vertical="center" wrapText="1"/>
    </xf>
    <xf numFmtId="0" fontId="15" fillId="0" borderId="17" xfId="0" applyFont="1" applyBorder="1"/>
    <xf numFmtId="0" fontId="0" fillId="0" borderId="13" xfId="0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 wrapText="1"/>
    </xf>
  </cellXfs>
  <cellStyles count="14">
    <cellStyle name="Ezres 2" xfId="1"/>
    <cellStyle name="Ezres 2 2" xfId="10"/>
    <cellStyle name="Hivatkozás" xfId="2" builtinId="8"/>
    <cellStyle name="Normál" xfId="0" builtinId="0"/>
    <cellStyle name="Normál 2" xfId="4"/>
    <cellStyle name="Normál 2 2" xfId="8"/>
    <cellStyle name="Normál 3" xfId="6"/>
    <cellStyle name="Normál 3 2" xfId="9"/>
    <cellStyle name="Normál 3 2 2" xfId="12"/>
    <cellStyle name="Normál 4" xfId="13"/>
    <cellStyle name="Normal_CPI_net" xfId="7"/>
    <cellStyle name="Normál_Munka1" xfId="3"/>
    <cellStyle name="Pénznem 2" xfId="5"/>
    <cellStyle name="Százalék 2" xfId="11"/>
  </cellStyles>
  <dxfs count="0"/>
  <tableStyles count="0" defaultTableStyle="TableStyleMedium9" defaultPivotStyle="PivotStyleLight16"/>
  <colors>
    <mruColors>
      <color rgb="FFFFFF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file:///\\cfs01\GazdasagiIg\Beszerzesi_Foosztaly\F&#337;oszt&#225;ly%20k&#246;z&#246;s\&#193;rindexek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6"/>
  <sheetViews>
    <sheetView workbookViewId="0">
      <selection activeCell="E22" sqref="E22"/>
    </sheetView>
  </sheetViews>
  <sheetFormatPr defaultRowHeight="13.2" x14ac:dyDescent="0.25"/>
  <cols>
    <col min="1" max="1" width="11.5546875" bestFit="1" customWidth="1"/>
    <col min="2" max="2" width="12.6640625" customWidth="1"/>
    <col min="3" max="3" width="23.109375" customWidth="1"/>
    <col min="4" max="4" width="16" customWidth="1"/>
    <col min="5" max="6" width="14.44140625" customWidth="1"/>
    <col min="7" max="7" width="17.109375" customWidth="1"/>
    <col min="8" max="8" width="15.109375" customWidth="1"/>
    <col min="9" max="9" width="14.109375" customWidth="1"/>
    <col min="10" max="10" width="11.6640625" customWidth="1"/>
    <col min="11" max="11" width="15.44140625" customWidth="1"/>
    <col min="12" max="12" width="19" customWidth="1"/>
    <col min="13" max="13" width="11" customWidth="1"/>
    <col min="14" max="14" width="18" customWidth="1"/>
    <col min="15" max="15" width="19" customWidth="1"/>
  </cols>
  <sheetData>
    <row r="1" spans="1:27" ht="22.8" x14ac:dyDescent="0.4">
      <c r="B1" s="3" t="s">
        <v>0</v>
      </c>
      <c r="J1" s="3"/>
      <c r="K1" s="1"/>
      <c r="N1" s="4"/>
      <c r="O1" s="4"/>
      <c r="P1" s="4"/>
    </row>
    <row r="2" spans="1:27" ht="17.399999999999999" x14ac:dyDescent="0.3">
      <c r="D2" s="36" t="s">
        <v>49</v>
      </c>
      <c r="E2" s="36"/>
      <c r="F2" s="36"/>
      <c r="N2" s="4"/>
      <c r="O2" s="4"/>
      <c r="P2" s="4"/>
    </row>
    <row r="3" spans="1:27" ht="13.8" thickBot="1" x14ac:dyDescent="0.3">
      <c r="N3" s="40"/>
      <c r="O3" s="40"/>
      <c r="P3" s="40"/>
    </row>
    <row r="4" spans="1:27" ht="77.25" customHeight="1" thickBot="1" x14ac:dyDescent="0.35">
      <c r="A4" s="39" t="s">
        <v>38</v>
      </c>
      <c r="B4" s="28" t="s">
        <v>2</v>
      </c>
      <c r="C4" s="29" t="s">
        <v>1</v>
      </c>
      <c r="D4" s="29" t="s">
        <v>39</v>
      </c>
      <c r="E4" s="30" t="s">
        <v>3</v>
      </c>
      <c r="F4" s="30" t="s">
        <v>51</v>
      </c>
      <c r="G4" s="31" t="s">
        <v>4</v>
      </c>
      <c r="H4" s="32" t="s">
        <v>40</v>
      </c>
      <c r="I4" s="33" t="s">
        <v>41</v>
      </c>
      <c r="J4" s="38" t="s">
        <v>42</v>
      </c>
      <c r="K4" s="34" t="s">
        <v>43</v>
      </c>
      <c r="L4" s="32" t="s">
        <v>1</v>
      </c>
      <c r="M4" s="33" t="s">
        <v>52</v>
      </c>
      <c r="N4" s="37"/>
      <c r="O4" s="37"/>
      <c r="P4" s="37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1:27" x14ac:dyDescent="0.25">
      <c r="A5" s="40"/>
      <c r="B5" s="40"/>
      <c r="C5" s="40"/>
      <c r="D5" s="40"/>
      <c r="E5" s="40"/>
      <c r="F5" s="40"/>
      <c r="G5" s="40"/>
      <c r="H5" s="40">
        <f>E5*G5</f>
        <v>0</v>
      </c>
      <c r="I5" s="40"/>
      <c r="J5" s="40"/>
      <c r="K5" s="40">
        <f>I5*J5</f>
        <v>0</v>
      </c>
      <c r="L5" s="40"/>
      <c r="M5" s="40">
        <f>K5*L5</f>
        <v>0</v>
      </c>
      <c r="N5" s="40"/>
      <c r="O5" s="40"/>
      <c r="P5" s="40"/>
    </row>
    <row r="6" spans="1:27" x14ac:dyDescent="0.25">
      <c r="A6" s="40"/>
      <c r="B6" s="40"/>
      <c r="C6" s="40"/>
      <c r="D6" s="40"/>
      <c r="E6" s="42"/>
      <c r="F6" s="42"/>
      <c r="G6" s="40"/>
      <c r="H6" s="40">
        <f t="shared" ref="H6:H21" si="0">E6*G6</f>
        <v>0</v>
      </c>
      <c r="I6" s="40"/>
      <c r="J6" s="40"/>
      <c r="K6" s="40">
        <f t="shared" ref="K6:K21" si="1">I6*J6</f>
        <v>0</v>
      </c>
      <c r="L6" s="40"/>
      <c r="M6" s="40">
        <f t="shared" ref="M6:M21" si="2">K6*L6</f>
        <v>0</v>
      </c>
      <c r="N6" s="40"/>
      <c r="O6" s="40"/>
      <c r="P6" s="40"/>
    </row>
    <row r="7" spans="1:27" x14ac:dyDescent="0.25">
      <c r="A7" s="40"/>
      <c r="B7" s="40"/>
      <c r="C7" s="40"/>
      <c r="D7" s="40"/>
      <c r="E7" s="42"/>
      <c r="F7" s="42"/>
      <c r="G7" s="40"/>
      <c r="H7" s="40">
        <f t="shared" si="0"/>
        <v>0</v>
      </c>
      <c r="I7" s="40"/>
      <c r="J7" s="40"/>
      <c r="K7" s="40">
        <f t="shared" si="1"/>
        <v>0</v>
      </c>
      <c r="L7" s="40"/>
      <c r="M7" s="40">
        <f t="shared" si="2"/>
        <v>0</v>
      </c>
      <c r="N7" s="40"/>
      <c r="O7" s="40"/>
      <c r="P7" s="40"/>
    </row>
    <row r="8" spans="1:27" x14ac:dyDescent="0.25">
      <c r="A8" s="40"/>
      <c r="B8" s="40"/>
      <c r="C8" s="40"/>
      <c r="D8" s="40"/>
      <c r="E8" s="42"/>
      <c r="F8" s="42"/>
      <c r="G8" s="40"/>
      <c r="H8" s="40">
        <f t="shared" si="0"/>
        <v>0</v>
      </c>
      <c r="I8" s="40"/>
      <c r="J8" s="40"/>
      <c r="K8" s="40">
        <f t="shared" si="1"/>
        <v>0</v>
      </c>
      <c r="L8" s="40"/>
      <c r="M8" s="40">
        <f t="shared" si="2"/>
        <v>0</v>
      </c>
      <c r="N8" s="40"/>
      <c r="O8" s="40"/>
      <c r="P8" s="40"/>
    </row>
    <row r="9" spans="1:27" x14ac:dyDescent="0.25">
      <c r="A9" s="40"/>
      <c r="B9" s="40"/>
      <c r="C9" s="40"/>
      <c r="D9" s="40"/>
      <c r="E9" s="42"/>
      <c r="F9" s="42"/>
      <c r="G9" s="40"/>
      <c r="H9" s="40">
        <f t="shared" si="0"/>
        <v>0</v>
      </c>
      <c r="I9" s="40"/>
      <c r="J9" s="40"/>
      <c r="K9" s="40">
        <f t="shared" si="1"/>
        <v>0</v>
      </c>
      <c r="L9" s="40"/>
      <c r="M9" s="40">
        <f t="shared" si="2"/>
        <v>0</v>
      </c>
      <c r="N9" s="40"/>
      <c r="O9" s="40"/>
      <c r="P9" s="40"/>
    </row>
    <row r="10" spans="1:27" x14ac:dyDescent="0.25">
      <c r="A10" s="40"/>
      <c r="B10" s="40"/>
      <c r="C10" s="40"/>
      <c r="D10" s="40"/>
      <c r="E10" s="42"/>
      <c r="F10" s="42"/>
      <c r="G10" s="40"/>
      <c r="H10" s="40">
        <f t="shared" si="0"/>
        <v>0</v>
      </c>
      <c r="I10" s="40"/>
      <c r="J10" s="40"/>
      <c r="K10" s="40">
        <f t="shared" si="1"/>
        <v>0</v>
      </c>
      <c r="L10" s="40"/>
      <c r="M10" s="40">
        <f t="shared" si="2"/>
        <v>0</v>
      </c>
      <c r="N10" s="40"/>
      <c r="O10" s="40"/>
      <c r="P10" s="40"/>
    </row>
    <row r="11" spans="1:27" x14ac:dyDescent="0.25">
      <c r="A11" s="40"/>
      <c r="B11" s="40"/>
      <c r="C11" s="40"/>
      <c r="D11" s="40"/>
      <c r="E11" s="42"/>
      <c r="F11" s="42"/>
      <c r="G11" s="40"/>
      <c r="H11" s="40">
        <f t="shared" si="0"/>
        <v>0</v>
      </c>
      <c r="I11" s="41"/>
      <c r="J11" s="40"/>
      <c r="K11" s="40">
        <f t="shared" si="1"/>
        <v>0</v>
      </c>
      <c r="L11" s="40"/>
      <c r="M11" s="40">
        <f t="shared" si="2"/>
        <v>0</v>
      </c>
      <c r="N11" s="40"/>
      <c r="O11" s="40"/>
      <c r="P11" s="40"/>
    </row>
    <row r="12" spans="1:27" x14ac:dyDescent="0.25">
      <c r="A12" s="40"/>
      <c r="B12" s="40"/>
      <c r="C12" s="40"/>
      <c r="D12" s="40"/>
      <c r="E12" s="42"/>
      <c r="F12" s="42"/>
      <c r="G12" s="40"/>
      <c r="H12" s="40">
        <f t="shared" si="0"/>
        <v>0</v>
      </c>
      <c r="I12" s="41"/>
      <c r="J12" s="40"/>
      <c r="K12" s="40">
        <f t="shared" si="1"/>
        <v>0</v>
      </c>
      <c r="L12" s="40"/>
      <c r="M12" s="40">
        <f t="shared" si="2"/>
        <v>0</v>
      </c>
      <c r="N12" s="40"/>
      <c r="O12" s="40"/>
      <c r="P12" s="40"/>
    </row>
    <row r="13" spans="1:27" x14ac:dyDescent="0.25">
      <c r="A13" s="40"/>
      <c r="B13" s="40"/>
      <c r="C13" s="40"/>
      <c r="D13" s="40"/>
      <c r="E13" s="42"/>
      <c r="F13" s="42"/>
      <c r="G13" s="40"/>
      <c r="H13" s="40">
        <f t="shared" si="0"/>
        <v>0</v>
      </c>
      <c r="I13" s="41"/>
      <c r="J13" s="40"/>
      <c r="K13" s="40">
        <f t="shared" si="1"/>
        <v>0</v>
      </c>
      <c r="L13" s="40"/>
      <c r="M13" s="40">
        <f t="shared" si="2"/>
        <v>0</v>
      </c>
      <c r="N13" s="40"/>
      <c r="O13" s="40"/>
      <c r="P13" s="40"/>
    </row>
    <row r="14" spans="1:27" x14ac:dyDescent="0.25">
      <c r="A14" s="40"/>
      <c r="B14" s="40"/>
      <c r="C14" s="40"/>
      <c r="D14" s="40"/>
      <c r="E14" s="42"/>
      <c r="F14" s="42"/>
      <c r="G14" s="40"/>
      <c r="H14" s="40">
        <f t="shared" si="0"/>
        <v>0</v>
      </c>
      <c r="I14" s="41"/>
      <c r="J14" s="40"/>
      <c r="K14" s="40">
        <f t="shared" si="1"/>
        <v>0</v>
      </c>
      <c r="L14" s="40"/>
      <c r="M14" s="40">
        <f t="shared" si="2"/>
        <v>0</v>
      </c>
      <c r="N14" s="40"/>
      <c r="O14" s="40"/>
      <c r="P14" s="40"/>
    </row>
    <row r="15" spans="1:27" x14ac:dyDescent="0.25">
      <c r="A15" s="40"/>
      <c r="B15" s="40"/>
      <c r="C15" s="40"/>
      <c r="D15" s="40"/>
      <c r="E15" s="42"/>
      <c r="F15" s="42"/>
      <c r="G15" s="40"/>
      <c r="H15" s="40">
        <f t="shared" si="0"/>
        <v>0</v>
      </c>
      <c r="I15" s="41"/>
      <c r="J15" s="40"/>
      <c r="K15" s="40">
        <f t="shared" si="1"/>
        <v>0</v>
      </c>
      <c r="L15" s="40"/>
      <c r="M15" s="40">
        <f t="shared" si="2"/>
        <v>0</v>
      </c>
      <c r="N15" s="40"/>
      <c r="O15" s="40"/>
      <c r="P15" s="40"/>
    </row>
    <row r="16" spans="1:27" x14ac:dyDescent="0.25">
      <c r="A16" s="40"/>
      <c r="B16" s="40"/>
      <c r="C16" s="40"/>
      <c r="D16" s="40"/>
      <c r="E16" s="42"/>
      <c r="F16" s="42"/>
      <c r="G16" s="40"/>
      <c r="H16" s="40">
        <f t="shared" si="0"/>
        <v>0</v>
      </c>
      <c r="I16" s="41"/>
      <c r="J16" s="40"/>
      <c r="K16" s="40">
        <f t="shared" si="1"/>
        <v>0</v>
      </c>
      <c r="L16" s="40"/>
      <c r="M16" s="40">
        <f t="shared" si="2"/>
        <v>0</v>
      </c>
      <c r="N16" s="40"/>
      <c r="O16" s="40"/>
      <c r="P16" s="40"/>
    </row>
    <row r="17" spans="1:16" x14ac:dyDescent="0.25">
      <c r="A17" s="40"/>
      <c r="B17" s="40"/>
      <c r="C17" s="40"/>
      <c r="D17" s="40"/>
      <c r="E17" s="40"/>
      <c r="F17" s="40"/>
      <c r="G17" s="40"/>
      <c r="H17" s="40">
        <f t="shared" si="0"/>
        <v>0</v>
      </c>
      <c r="I17" s="40"/>
      <c r="J17" s="40"/>
      <c r="K17" s="40">
        <f t="shared" si="1"/>
        <v>0</v>
      </c>
      <c r="L17" s="40"/>
      <c r="M17" s="40">
        <f t="shared" si="2"/>
        <v>0</v>
      </c>
      <c r="N17" s="40"/>
      <c r="O17" s="40"/>
      <c r="P17" s="40"/>
    </row>
    <row r="18" spans="1:16" x14ac:dyDescent="0.25">
      <c r="H18" s="40">
        <f t="shared" si="0"/>
        <v>0</v>
      </c>
      <c r="K18" s="40">
        <f t="shared" si="1"/>
        <v>0</v>
      </c>
      <c r="M18" s="40">
        <f t="shared" si="2"/>
        <v>0</v>
      </c>
    </row>
    <row r="19" spans="1:16" x14ac:dyDescent="0.25">
      <c r="H19" s="40">
        <f t="shared" si="0"/>
        <v>0</v>
      </c>
      <c r="K19" s="40">
        <f t="shared" si="1"/>
        <v>0</v>
      </c>
      <c r="M19" s="40">
        <f t="shared" si="2"/>
        <v>0</v>
      </c>
    </row>
    <row r="20" spans="1:16" x14ac:dyDescent="0.25">
      <c r="H20" s="40">
        <f t="shared" si="0"/>
        <v>0</v>
      </c>
      <c r="K20" s="40">
        <f t="shared" si="1"/>
        <v>0</v>
      </c>
      <c r="M20" s="40">
        <f t="shared" si="2"/>
        <v>0</v>
      </c>
    </row>
    <row r="21" spans="1:16" x14ac:dyDescent="0.25">
      <c r="H21" s="40">
        <f t="shared" si="0"/>
        <v>0</v>
      </c>
      <c r="K21" s="40">
        <f t="shared" si="1"/>
        <v>0</v>
      </c>
      <c r="M21" s="40">
        <f t="shared" si="2"/>
        <v>0</v>
      </c>
    </row>
    <row r="22" spans="1:16" x14ac:dyDescent="0.25">
      <c r="A22" s="35" t="s">
        <v>48</v>
      </c>
      <c r="B22" t="s">
        <v>47</v>
      </c>
      <c r="E22" s="44" t="s">
        <v>50</v>
      </c>
      <c r="F22" s="44"/>
      <c r="H22" s="40"/>
      <c r="K22" s="40"/>
      <c r="M22" s="40"/>
    </row>
    <row r="23" spans="1:16" ht="14.4" x14ac:dyDescent="0.3">
      <c r="E23" s="43"/>
      <c r="F23" s="43"/>
    </row>
    <row r="26" spans="1:16" x14ac:dyDescent="0.25">
      <c r="A26" s="4"/>
      <c r="B26" s="4"/>
      <c r="C26" s="4"/>
      <c r="D26" s="4"/>
      <c r="E26" s="4"/>
      <c r="F26" s="4"/>
      <c r="G26" t="s">
        <v>30</v>
      </c>
    </row>
    <row r="27" spans="1:16" x14ac:dyDescent="0.25">
      <c r="A27" s="4"/>
      <c r="B27" s="4"/>
      <c r="C27" s="4"/>
      <c r="D27" s="4"/>
      <c r="E27" s="4"/>
      <c r="F27" s="4"/>
      <c r="G27" s="4"/>
      <c r="H27" s="4"/>
    </row>
    <row r="28" spans="1:16" x14ac:dyDescent="0.25">
      <c r="A28" s="4">
        <f>E12</f>
        <v>0</v>
      </c>
      <c r="B28" s="14" t="s">
        <v>21</v>
      </c>
      <c r="C28" s="4"/>
      <c r="D28" s="4"/>
      <c r="E28" s="4" t="s">
        <v>46</v>
      </c>
      <c r="F28" s="4"/>
      <c r="G28" t="s">
        <v>45</v>
      </c>
      <c r="H28" t="s">
        <v>33</v>
      </c>
      <c r="I28" t="s">
        <v>44</v>
      </c>
      <c r="J28" t="s">
        <v>35</v>
      </c>
    </row>
    <row r="29" spans="1:16" x14ac:dyDescent="0.25">
      <c r="A29" s="4"/>
      <c r="B29" s="4" t="s">
        <v>22</v>
      </c>
      <c r="C29" s="4" t="s">
        <v>23</v>
      </c>
      <c r="D29" s="4"/>
      <c r="E29" s="4"/>
      <c r="F29" s="4"/>
      <c r="L29" s="8"/>
      <c r="M29" t="s">
        <v>36</v>
      </c>
    </row>
    <row r="30" spans="1:16" x14ac:dyDescent="0.25">
      <c r="A30" s="4">
        <v>2006</v>
      </c>
      <c r="B30" s="15">
        <v>3.9</v>
      </c>
      <c r="C30" s="16">
        <f>D31*D31*D32*D33*D34</f>
        <v>1.3527143651231999</v>
      </c>
      <c r="D30" s="4">
        <v>1.0389999999999999</v>
      </c>
      <c r="E30" s="4"/>
      <c r="F30" s="4"/>
      <c r="H30">
        <v>2012</v>
      </c>
      <c r="I30" s="6">
        <v>3.4</v>
      </c>
      <c r="J30" s="22">
        <f>I30+G36</f>
        <v>3.4</v>
      </c>
      <c r="L30">
        <f t="shared" ref="L30:L35" si="3">(100+J30)/100</f>
        <v>1.034</v>
      </c>
      <c r="M30" s="25">
        <f>L30</f>
        <v>1.034</v>
      </c>
    </row>
    <row r="31" spans="1:16" x14ac:dyDescent="0.25">
      <c r="A31" s="4">
        <v>2007</v>
      </c>
      <c r="B31" s="15">
        <v>8</v>
      </c>
      <c r="C31" s="16">
        <f>D31*D32*D33*D34</f>
        <v>1.25251330104</v>
      </c>
      <c r="D31" s="4">
        <v>1.08</v>
      </c>
      <c r="E31" s="4"/>
      <c r="F31" s="4"/>
      <c r="H31">
        <v>2013</v>
      </c>
      <c r="I31" s="6">
        <v>3</v>
      </c>
      <c r="J31" s="22">
        <f>I31+J37</f>
        <v>3</v>
      </c>
      <c r="L31">
        <f t="shared" si="3"/>
        <v>1.03</v>
      </c>
      <c r="M31" s="25">
        <f>L30*L31</f>
        <v>1.0650200000000001</v>
      </c>
    </row>
    <row r="32" spans="1:16" x14ac:dyDescent="0.25">
      <c r="A32" s="4">
        <v>2008</v>
      </c>
      <c r="B32" s="15">
        <v>6.1</v>
      </c>
      <c r="C32" s="16">
        <f>D32*D33*D34</f>
        <v>1.1597345379999999</v>
      </c>
      <c r="D32" s="4">
        <v>1.0609999999999999</v>
      </c>
      <c r="E32" s="4"/>
      <c r="F32" s="4"/>
      <c r="H32">
        <v>2014</v>
      </c>
      <c r="I32" s="6">
        <v>3</v>
      </c>
      <c r="J32" s="22">
        <f>I32+J38</f>
        <v>3</v>
      </c>
      <c r="L32">
        <f t="shared" si="3"/>
        <v>1.03</v>
      </c>
      <c r="M32" s="25">
        <f>M31*L32</f>
        <v>1.0969706000000001</v>
      </c>
    </row>
    <row r="33" spans="1:13" x14ac:dyDescent="0.25">
      <c r="A33" s="4">
        <v>2009</v>
      </c>
      <c r="B33" s="15">
        <v>4.2</v>
      </c>
      <c r="C33" s="16">
        <f>D33*D34</f>
        <v>1.0930579999999999</v>
      </c>
      <c r="D33" s="40">
        <v>1.042</v>
      </c>
      <c r="E33" s="4"/>
      <c r="F33" s="4"/>
      <c r="H33">
        <v>2015</v>
      </c>
      <c r="I33" s="6">
        <v>3</v>
      </c>
      <c r="J33" s="22">
        <f>I33+J39</f>
        <v>3</v>
      </c>
      <c r="L33">
        <f t="shared" si="3"/>
        <v>1.03</v>
      </c>
      <c r="M33" s="25">
        <f>M32*L33</f>
        <v>1.1298797180000002</v>
      </c>
    </row>
    <row r="34" spans="1:13" x14ac:dyDescent="0.25">
      <c r="A34" s="4">
        <v>2010</v>
      </c>
      <c r="B34" s="15">
        <v>4.9000000000000004</v>
      </c>
      <c r="C34" s="16">
        <v>1.0489999999999999</v>
      </c>
      <c r="D34" s="40">
        <v>1.0489999999999999</v>
      </c>
      <c r="E34" s="4"/>
      <c r="F34" s="4"/>
      <c r="H34">
        <v>2016</v>
      </c>
      <c r="I34" s="6">
        <v>2.9</v>
      </c>
      <c r="J34" s="22">
        <f>I34+J40</f>
        <v>2.9</v>
      </c>
      <c r="L34">
        <f t="shared" si="3"/>
        <v>1.0290000000000001</v>
      </c>
      <c r="M34" s="25">
        <f>M33*L34</f>
        <v>1.1626462298220004</v>
      </c>
    </row>
    <row r="35" spans="1:13" x14ac:dyDescent="0.25">
      <c r="A35" s="4">
        <v>2011</v>
      </c>
      <c r="B35" s="15">
        <v>0</v>
      </c>
      <c r="C35" s="16"/>
      <c r="D35" s="4"/>
      <c r="E35" s="4"/>
      <c r="F35" s="4"/>
      <c r="H35">
        <v>2017</v>
      </c>
      <c r="I35" s="6">
        <v>2.9</v>
      </c>
      <c r="J35" s="22">
        <f>I35+J41</f>
        <v>2.9</v>
      </c>
      <c r="L35">
        <f t="shared" si="3"/>
        <v>1.0290000000000001</v>
      </c>
      <c r="M35" s="25">
        <f>M34*L35</f>
        <v>1.1963629704868386</v>
      </c>
    </row>
    <row r="36" spans="1:13" x14ac:dyDescent="0.25">
      <c r="A36" s="4"/>
      <c r="B36" s="4"/>
      <c r="C36" s="4"/>
      <c r="D36" s="4"/>
      <c r="E36" s="4"/>
      <c r="F36" s="4"/>
      <c r="G36" s="24"/>
    </row>
  </sheetData>
  <phoneticPr fontId="6" type="noConversion"/>
  <hyperlinks>
    <hyperlink ref="E22" r:id="rId1" tooltip="file://cfs01/GazdasagiIg/Beszerzesi_Foosztaly/Főosztály%20közös/Árindexek" display="\\cfs01\GazdasagiIg\Beszerzesi_Foosztaly\Főosztály közös\Árindexek"/>
  </hyperlinks>
  <pageMargins left="0.75" right="0.75" top="1" bottom="1" header="0.5" footer="0.5"/>
  <pageSetup paperSize="9"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26"/>
  <sheetViews>
    <sheetView topLeftCell="A4" workbookViewId="0">
      <selection activeCell="E22" sqref="E22"/>
    </sheetView>
  </sheetViews>
  <sheetFormatPr defaultRowHeight="13.2" x14ac:dyDescent="0.25"/>
  <cols>
    <col min="1" max="1" width="12.33203125" customWidth="1"/>
    <col min="2" max="3" width="14.6640625" customWidth="1"/>
    <col min="4" max="4" width="9.88671875" customWidth="1"/>
    <col min="6" max="6" width="13" customWidth="1"/>
  </cols>
  <sheetData>
    <row r="2" spans="1:12" x14ac:dyDescent="0.25">
      <c r="B2" s="27" t="s">
        <v>37</v>
      </c>
      <c r="D2" t="s">
        <v>9</v>
      </c>
      <c r="F2" s="6" t="s">
        <v>24</v>
      </c>
      <c r="H2" t="s">
        <v>12</v>
      </c>
      <c r="K2" s="20" t="s">
        <v>26</v>
      </c>
    </row>
    <row r="3" spans="1:12" ht="58.5" customHeight="1" x14ac:dyDescent="0.25">
      <c r="A3" t="s">
        <v>5</v>
      </c>
      <c r="B3" t="s">
        <v>6</v>
      </c>
      <c r="D3" s="5" t="s">
        <v>7</v>
      </c>
      <c r="E3" s="5" t="s">
        <v>8</v>
      </c>
      <c r="F3" s="5" t="s">
        <v>10</v>
      </c>
      <c r="G3" s="5" t="s">
        <v>11</v>
      </c>
      <c r="H3" s="5" t="s">
        <v>25</v>
      </c>
      <c r="I3" s="5" t="s">
        <v>28</v>
      </c>
      <c r="J3" s="5" t="s">
        <v>27</v>
      </c>
      <c r="K3" s="5" t="s">
        <v>29</v>
      </c>
      <c r="L3" s="5"/>
    </row>
    <row r="5" spans="1:12" x14ac:dyDescent="0.25">
      <c r="A5" s="7">
        <v>1</v>
      </c>
      <c r="B5">
        <v>11458774</v>
      </c>
      <c r="C5" t="s">
        <v>13</v>
      </c>
      <c r="D5">
        <v>500</v>
      </c>
      <c r="E5">
        <v>2010</v>
      </c>
      <c r="F5">
        <v>1.04</v>
      </c>
      <c r="G5" s="23">
        <f>D5*F5</f>
        <v>520</v>
      </c>
      <c r="H5" s="21">
        <v>1.07</v>
      </c>
      <c r="I5" s="26">
        <f>G5*H5</f>
        <v>556.4</v>
      </c>
      <c r="J5" s="26">
        <v>250</v>
      </c>
      <c r="K5" s="26">
        <f>I5*J5</f>
        <v>139100</v>
      </c>
    </row>
    <row r="6" spans="1:12" x14ac:dyDescent="0.25">
      <c r="A6" s="7">
        <v>2</v>
      </c>
      <c r="B6">
        <v>11498774</v>
      </c>
      <c r="C6" t="s">
        <v>14</v>
      </c>
      <c r="D6">
        <v>450</v>
      </c>
      <c r="E6">
        <v>2007</v>
      </c>
      <c r="F6">
        <v>1.27</v>
      </c>
      <c r="G6" s="23">
        <f t="shared" ref="G6:G11" si="0">D6*F6</f>
        <v>571.5</v>
      </c>
      <c r="H6" s="21">
        <v>1.07</v>
      </c>
      <c r="I6" s="26">
        <f t="shared" ref="I6:I11" si="1">G6*H6</f>
        <v>611.505</v>
      </c>
      <c r="J6" s="26">
        <v>251</v>
      </c>
      <c r="K6" s="26">
        <f t="shared" ref="K6:K11" si="2">I6*J6</f>
        <v>153487.755</v>
      </c>
    </row>
    <row r="7" spans="1:12" x14ac:dyDescent="0.25">
      <c r="A7" s="7">
        <v>3</v>
      </c>
      <c r="B7">
        <v>11458777</v>
      </c>
      <c r="C7" t="s">
        <v>15</v>
      </c>
      <c r="D7">
        <v>200</v>
      </c>
      <c r="E7">
        <v>2006</v>
      </c>
      <c r="F7">
        <v>1.19</v>
      </c>
      <c r="G7" s="23">
        <f t="shared" si="0"/>
        <v>238</v>
      </c>
      <c r="H7" s="21">
        <v>1.07</v>
      </c>
      <c r="I7" s="26">
        <f t="shared" si="1"/>
        <v>254.66000000000003</v>
      </c>
      <c r="J7" s="26">
        <v>252</v>
      </c>
      <c r="K7" s="26">
        <f t="shared" si="2"/>
        <v>64174.320000000007</v>
      </c>
    </row>
    <row r="8" spans="1:12" x14ac:dyDescent="0.25">
      <c r="A8" s="7">
        <v>4</v>
      </c>
      <c r="B8">
        <v>11458770</v>
      </c>
      <c r="C8" t="s">
        <v>16</v>
      </c>
      <c r="D8">
        <v>1500</v>
      </c>
      <c r="E8">
        <v>2001</v>
      </c>
      <c r="F8">
        <v>1.35</v>
      </c>
      <c r="G8" s="23">
        <f t="shared" si="0"/>
        <v>2025.0000000000002</v>
      </c>
      <c r="H8" s="21">
        <v>1.07</v>
      </c>
      <c r="I8" s="26">
        <f t="shared" si="1"/>
        <v>2166.7500000000005</v>
      </c>
      <c r="J8" s="26">
        <v>253</v>
      </c>
      <c r="K8" s="26">
        <f t="shared" si="2"/>
        <v>548187.75000000012</v>
      </c>
    </row>
    <row r="9" spans="1:12" x14ac:dyDescent="0.25">
      <c r="A9" s="7">
        <v>5</v>
      </c>
      <c r="B9">
        <v>21458774</v>
      </c>
      <c r="C9" t="s">
        <v>17</v>
      </c>
      <c r="D9">
        <v>1500</v>
      </c>
      <c r="E9">
        <v>2008</v>
      </c>
      <c r="F9">
        <v>1.19</v>
      </c>
      <c r="G9" s="23">
        <f t="shared" si="0"/>
        <v>1785</v>
      </c>
      <c r="H9" s="21">
        <v>1.07</v>
      </c>
      <c r="I9" s="26">
        <f t="shared" si="1"/>
        <v>1909.95</v>
      </c>
      <c r="J9" s="26">
        <v>254</v>
      </c>
      <c r="K9" s="26">
        <f t="shared" si="2"/>
        <v>485127.3</v>
      </c>
    </row>
    <row r="10" spans="1:12" x14ac:dyDescent="0.25">
      <c r="A10" s="7">
        <v>6</v>
      </c>
      <c r="B10">
        <v>11455574</v>
      </c>
      <c r="C10" t="s">
        <v>18</v>
      </c>
      <c r="D10">
        <v>2588</v>
      </c>
      <c r="E10">
        <v>2004</v>
      </c>
      <c r="F10">
        <v>1.35</v>
      </c>
      <c r="G10" s="23">
        <f t="shared" si="0"/>
        <v>3493.8</v>
      </c>
      <c r="H10" s="21">
        <v>1.07</v>
      </c>
      <c r="I10" s="26">
        <f t="shared" si="1"/>
        <v>3738.3660000000004</v>
      </c>
      <c r="J10" s="26">
        <v>255</v>
      </c>
      <c r="K10" s="26">
        <f t="shared" si="2"/>
        <v>953283.33000000007</v>
      </c>
    </row>
    <row r="11" spans="1:12" x14ac:dyDescent="0.25">
      <c r="A11" s="7">
        <v>7</v>
      </c>
      <c r="B11">
        <v>19458774</v>
      </c>
      <c r="C11" t="s">
        <v>19</v>
      </c>
      <c r="D11">
        <v>3000</v>
      </c>
      <c r="E11">
        <v>2009</v>
      </c>
      <c r="F11">
        <v>1.1299999999999999</v>
      </c>
      <c r="G11" s="23">
        <f t="shared" si="0"/>
        <v>3389.9999999999995</v>
      </c>
      <c r="H11" s="21">
        <v>1.07</v>
      </c>
      <c r="I11" s="26">
        <f t="shared" si="1"/>
        <v>3627.2999999999997</v>
      </c>
      <c r="J11" s="26">
        <v>256</v>
      </c>
      <c r="K11" s="26">
        <f t="shared" si="2"/>
        <v>928588.79999999993</v>
      </c>
    </row>
    <row r="15" spans="1:12" ht="13.8" thickBot="1" x14ac:dyDescent="0.3"/>
    <row r="16" spans="1:12" x14ac:dyDescent="0.25">
      <c r="B16" s="9" t="s">
        <v>20</v>
      </c>
      <c r="C16" s="10"/>
      <c r="D16" s="10"/>
      <c r="E16" s="10"/>
      <c r="F16" s="10"/>
      <c r="G16" s="10"/>
      <c r="H16" s="11"/>
      <c r="I16" t="s">
        <v>30</v>
      </c>
    </row>
    <row r="17" spans="2:17" x14ac:dyDescent="0.25">
      <c r="B17" s="12"/>
      <c r="C17" s="4"/>
      <c r="D17" s="4"/>
      <c r="E17" s="4"/>
      <c r="F17" s="4"/>
      <c r="G17" s="4"/>
      <c r="H17" s="13"/>
    </row>
    <row r="18" spans="2:17" x14ac:dyDescent="0.25">
      <c r="B18" s="12"/>
      <c r="C18" s="4" t="str">
        <f>F2</f>
        <v>fémtömegárú</v>
      </c>
      <c r="D18" s="14" t="s">
        <v>21</v>
      </c>
      <c r="E18" s="4"/>
      <c r="F18" s="4"/>
      <c r="G18" s="4"/>
      <c r="H18" s="13"/>
      <c r="I18" t="s">
        <v>31</v>
      </c>
      <c r="J18" t="s">
        <v>32</v>
      </c>
      <c r="L18" t="s">
        <v>33</v>
      </c>
      <c r="M18" t="s">
        <v>34</v>
      </c>
      <c r="N18" t="s">
        <v>35</v>
      </c>
    </row>
    <row r="19" spans="2:17" x14ac:dyDescent="0.25">
      <c r="B19" s="12"/>
      <c r="C19" s="4"/>
      <c r="D19" s="4" t="s">
        <v>22</v>
      </c>
      <c r="E19" s="4" t="s">
        <v>23</v>
      </c>
      <c r="F19" s="4"/>
      <c r="G19" s="4"/>
      <c r="H19" s="13"/>
      <c r="P19" s="8"/>
      <c r="Q19" t="s">
        <v>36</v>
      </c>
    </row>
    <row r="20" spans="2:17" x14ac:dyDescent="0.25">
      <c r="B20" s="12"/>
      <c r="C20" s="4">
        <v>2006</v>
      </c>
      <c r="D20" s="15">
        <v>6.3</v>
      </c>
      <c r="E20" s="16">
        <f>G20*G21*G22*G23*G24*G25</f>
        <v>1.3542019740057603</v>
      </c>
      <c r="F20" s="4"/>
      <c r="G20" s="4">
        <f t="shared" ref="G20:G25" si="3">(100+D20)/100</f>
        <v>1.0629999999999999</v>
      </c>
      <c r="H20" s="13"/>
      <c r="I20">
        <v>4.2</v>
      </c>
      <c r="J20">
        <f t="shared" ref="J20:J25" si="4">D20-I20</f>
        <v>2.0999999999999996</v>
      </c>
      <c r="L20">
        <v>2012</v>
      </c>
      <c r="M20" s="6">
        <v>2.5</v>
      </c>
      <c r="N20" s="22">
        <f t="shared" ref="N20:N25" si="5">M20+J26</f>
        <v>4.6833333333333336</v>
      </c>
      <c r="P20" s="45">
        <f t="shared" ref="P20:P25" si="6">(100+N20)/100</f>
        <v>1.0468333333333333</v>
      </c>
      <c r="Q20" s="25">
        <f>P20</f>
        <v>1.0468333333333333</v>
      </c>
    </row>
    <row r="21" spans="2:17" x14ac:dyDescent="0.25">
      <c r="B21" s="12"/>
      <c r="C21" s="4">
        <v>2007</v>
      </c>
      <c r="D21" s="15">
        <v>7.2</v>
      </c>
      <c r="E21" s="16">
        <f>G21*G22*G23*G24*G25</f>
        <v>1.2739435315200003</v>
      </c>
      <c r="F21" s="4"/>
      <c r="G21" s="4">
        <f t="shared" si="3"/>
        <v>1.0720000000000001</v>
      </c>
      <c r="H21" s="13"/>
      <c r="I21">
        <v>4.9000000000000004</v>
      </c>
      <c r="J21">
        <f t="shared" si="4"/>
        <v>2.2999999999999998</v>
      </c>
      <c r="L21">
        <v>2013</v>
      </c>
      <c r="M21" s="6">
        <v>2</v>
      </c>
      <c r="N21" s="22">
        <f t="shared" si="5"/>
        <v>2</v>
      </c>
      <c r="P21" s="45">
        <f t="shared" si="6"/>
        <v>1.02</v>
      </c>
      <c r="Q21" s="25">
        <f>P20*P21</f>
        <v>1.0677699999999999</v>
      </c>
    </row>
    <row r="22" spans="2:17" x14ac:dyDescent="0.25">
      <c r="B22" s="12"/>
      <c r="C22" s="4">
        <v>2008</v>
      </c>
      <c r="D22" s="15">
        <v>5.6</v>
      </c>
      <c r="E22" s="16">
        <f>G22*G23*G24*G25</f>
        <v>1.1883801600000001</v>
      </c>
      <c r="F22" s="4"/>
      <c r="G22" s="4">
        <f t="shared" si="3"/>
        <v>1.056</v>
      </c>
      <c r="H22" s="13"/>
      <c r="I22">
        <v>3.2</v>
      </c>
      <c r="J22">
        <f t="shared" si="4"/>
        <v>2.3999999999999995</v>
      </c>
      <c r="L22">
        <v>2014</v>
      </c>
      <c r="M22" s="6">
        <v>0.3</v>
      </c>
      <c r="N22" s="22">
        <f t="shared" si="5"/>
        <v>0.3</v>
      </c>
      <c r="P22" s="45">
        <f t="shared" si="6"/>
        <v>1.0029999999999999</v>
      </c>
      <c r="Q22" s="25">
        <f>Q21*P22</f>
        <v>1.0709733099999998</v>
      </c>
    </row>
    <row r="23" spans="2:17" x14ac:dyDescent="0.25">
      <c r="B23" s="12"/>
      <c r="C23" s="4">
        <v>2009</v>
      </c>
      <c r="D23" s="15">
        <v>8</v>
      </c>
      <c r="E23" s="16">
        <f>G23*G24*G25</f>
        <v>1.1253600000000001</v>
      </c>
      <c r="F23" s="4"/>
      <c r="G23" s="4">
        <f t="shared" si="3"/>
        <v>1.08</v>
      </c>
      <c r="H23" s="13"/>
      <c r="I23">
        <v>2.9</v>
      </c>
      <c r="J23">
        <f t="shared" si="4"/>
        <v>5.0999999999999996</v>
      </c>
      <c r="L23">
        <v>2015</v>
      </c>
      <c r="M23" s="6">
        <v>3</v>
      </c>
      <c r="N23" s="22">
        <f t="shared" si="5"/>
        <v>3</v>
      </c>
      <c r="P23" s="45">
        <f t="shared" si="6"/>
        <v>1.03</v>
      </c>
      <c r="Q23" s="25">
        <f>Q22*P23</f>
        <v>1.1031025093</v>
      </c>
    </row>
    <row r="24" spans="2:17" x14ac:dyDescent="0.25">
      <c r="B24" s="12"/>
      <c r="C24" s="4">
        <v>2010</v>
      </c>
      <c r="D24" s="15">
        <v>4.2</v>
      </c>
      <c r="E24" s="16">
        <f>G24*G25</f>
        <v>1.042</v>
      </c>
      <c r="F24" s="4"/>
      <c r="G24" s="4">
        <f t="shared" si="3"/>
        <v>1.042</v>
      </c>
      <c r="H24" s="13"/>
      <c r="I24">
        <v>3</v>
      </c>
      <c r="J24">
        <f t="shared" si="4"/>
        <v>1.2000000000000002</v>
      </c>
      <c r="L24">
        <v>2016</v>
      </c>
      <c r="M24" s="6">
        <v>2.5</v>
      </c>
      <c r="N24" s="22">
        <f t="shared" si="5"/>
        <v>2.5</v>
      </c>
      <c r="P24" s="45">
        <f t="shared" si="6"/>
        <v>1.0249999999999999</v>
      </c>
      <c r="Q24" s="25">
        <f>Q23*P24</f>
        <v>1.1306800720324999</v>
      </c>
    </row>
    <row r="25" spans="2:17" x14ac:dyDescent="0.25">
      <c r="B25" s="12"/>
      <c r="C25" s="4">
        <v>2011</v>
      </c>
      <c r="D25" s="15">
        <v>0</v>
      </c>
      <c r="E25" s="16">
        <f>G25</f>
        <v>1</v>
      </c>
      <c r="F25" s="4"/>
      <c r="G25" s="4">
        <f t="shared" si="3"/>
        <v>1</v>
      </c>
      <c r="H25" s="13"/>
      <c r="J25">
        <f t="shared" si="4"/>
        <v>0</v>
      </c>
      <c r="L25">
        <v>2017</v>
      </c>
      <c r="M25" s="6">
        <v>1.9</v>
      </c>
      <c r="N25" s="22">
        <f t="shared" si="5"/>
        <v>1.9</v>
      </c>
      <c r="P25" s="45">
        <f t="shared" si="6"/>
        <v>1.0190000000000001</v>
      </c>
      <c r="Q25" s="25">
        <f>Q24*P25</f>
        <v>1.1521629934011175</v>
      </c>
    </row>
    <row r="26" spans="2:17" ht="13.8" thickBot="1" x14ac:dyDescent="0.3">
      <c r="B26" s="17"/>
      <c r="C26" s="18"/>
      <c r="D26" s="18"/>
      <c r="E26" s="18"/>
      <c r="F26" s="18"/>
      <c r="G26" s="18"/>
      <c r="H26" s="19"/>
      <c r="J26" s="24">
        <f>AVERAGE(J20:J25)</f>
        <v>2.1833333333333331</v>
      </c>
    </row>
  </sheetData>
  <phoneticPr fontId="6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3:H41"/>
  <sheetViews>
    <sheetView workbookViewId="0">
      <selection activeCell="R7" sqref="R7"/>
    </sheetView>
  </sheetViews>
  <sheetFormatPr defaultRowHeight="13.2" x14ac:dyDescent="0.25"/>
  <sheetData>
    <row r="3" spans="2:8" x14ac:dyDescent="0.25">
      <c r="B3" s="35" t="s">
        <v>53</v>
      </c>
      <c r="C3" s="35"/>
      <c r="D3" s="35"/>
      <c r="E3" s="35"/>
      <c r="F3" s="35"/>
      <c r="G3" s="35"/>
      <c r="H3" s="35"/>
    </row>
    <row r="4" spans="2:8" x14ac:dyDescent="0.25">
      <c r="B4" s="35" t="s">
        <v>54</v>
      </c>
      <c r="C4" s="35"/>
      <c r="D4" s="35"/>
      <c r="E4" s="35"/>
      <c r="F4" s="35"/>
      <c r="G4" s="35"/>
      <c r="H4" s="35"/>
    </row>
    <row r="5" spans="2:8" x14ac:dyDescent="0.25">
      <c r="D5" s="8" t="s">
        <v>80</v>
      </c>
    </row>
    <row r="7" spans="2:8" x14ac:dyDescent="0.25">
      <c r="B7" s="8" t="s">
        <v>55</v>
      </c>
    </row>
    <row r="8" spans="2:8" x14ac:dyDescent="0.25">
      <c r="B8" t="s">
        <v>56</v>
      </c>
      <c r="C8" t="s">
        <v>57</v>
      </c>
    </row>
    <row r="11" spans="2:8" x14ac:dyDescent="0.25">
      <c r="B11" s="8" t="s">
        <v>82</v>
      </c>
    </row>
    <row r="12" spans="2:8" x14ac:dyDescent="0.25">
      <c r="B12" t="s">
        <v>58</v>
      </c>
    </row>
    <row r="13" spans="2:8" x14ac:dyDescent="0.25">
      <c r="B13" t="s">
        <v>59</v>
      </c>
    </row>
    <row r="14" spans="2:8" x14ac:dyDescent="0.25">
      <c r="B14" t="s">
        <v>60</v>
      </c>
    </row>
    <row r="15" spans="2:8" x14ac:dyDescent="0.25">
      <c r="C15" t="s">
        <v>61</v>
      </c>
    </row>
    <row r="16" spans="2:8" x14ac:dyDescent="0.25">
      <c r="C16" t="s">
        <v>62</v>
      </c>
    </row>
    <row r="17" spans="2:3" x14ac:dyDescent="0.25">
      <c r="C17" t="s">
        <v>63</v>
      </c>
    </row>
    <row r="19" spans="2:3" x14ac:dyDescent="0.25">
      <c r="B19" t="s">
        <v>64</v>
      </c>
    </row>
    <row r="20" spans="2:3" x14ac:dyDescent="0.25">
      <c r="B20" t="s">
        <v>65</v>
      </c>
    </row>
    <row r="21" spans="2:3" x14ac:dyDescent="0.25">
      <c r="B21" t="s">
        <v>66</v>
      </c>
    </row>
    <row r="23" spans="2:3" x14ac:dyDescent="0.25">
      <c r="B23" t="s">
        <v>67</v>
      </c>
    </row>
    <row r="24" spans="2:3" x14ac:dyDescent="0.25">
      <c r="B24" t="s">
        <v>68</v>
      </c>
    </row>
    <row r="27" spans="2:3" x14ac:dyDescent="0.25">
      <c r="B27" t="s">
        <v>69</v>
      </c>
    </row>
    <row r="28" spans="2:3" x14ac:dyDescent="0.25">
      <c r="B28" t="s">
        <v>79</v>
      </c>
    </row>
    <row r="29" spans="2:3" x14ac:dyDescent="0.25">
      <c r="B29" t="s">
        <v>70</v>
      </c>
    </row>
    <row r="30" spans="2:3" x14ac:dyDescent="0.25">
      <c r="B30" t="s">
        <v>71</v>
      </c>
    </row>
    <row r="31" spans="2:3" x14ac:dyDescent="0.25">
      <c r="B31" t="s">
        <v>72</v>
      </c>
    </row>
    <row r="32" spans="2:3" x14ac:dyDescent="0.25">
      <c r="B32" t="s">
        <v>73</v>
      </c>
    </row>
    <row r="33" spans="2:2" x14ac:dyDescent="0.25">
      <c r="B33" t="s">
        <v>74</v>
      </c>
    </row>
    <row r="35" spans="2:2" x14ac:dyDescent="0.25">
      <c r="B35" t="s">
        <v>75</v>
      </c>
    </row>
    <row r="36" spans="2:2" x14ac:dyDescent="0.25">
      <c r="B36" t="s">
        <v>76</v>
      </c>
    </row>
    <row r="38" spans="2:2" x14ac:dyDescent="0.25">
      <c r="B38" t="s">
        <v>77</v>
      </c>
    </row>
    <row r="39" spans="2:2" x14ac:dyDescent="0.25">
      <c r="B39" t="s">
        <v>81</v>
      </c>
    </row>
    <row r="41" spans="2:2" x14ac:dyDescent="0.25">
      <c r="B41" t="s">
        <v>78</v>
      </c>
    </row>
  </sheetData>
  <phoneticPr fontId="6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6"/>
  <sheetViews>
    <sheetView topLeftCell="A52" workbookViewId="0">
      <selection activeCell="C1" sqref="C1"/>
    </sheetView>
  </sheetViews>
  <sheetFormatPr defaultRowHeight="13.2" x14ac:dyDescent="0.25"/>
  <cols>
    <col min="1" max="1" width="5.88671875" style="68" customWidth="1"/>
    <col min="2" max="2" width="15.5546875" style="68" customWidth="1"/>
    <col min="3" max="3" width="42.5546875" style="69" customWidth="1"/>
    <col min="4" max="4" width="10.5546875" style="68" customWidth="1"/>
    <col min="5" max="5" width="13.77734375" style="68" customWidth="1"/>
    <col min="6" max="6" width="8.77734375" style="68" customWidth="1"/>
    <col min="7" max="7" width="18.21875" style="68" customWidth="1"/>
    <col min="8" max="16384" width="8.88671875" style="54"/>
  </cols>
  <sheetData>
    <row r="1" spans="1:8" ht="26.4" x14ac:dyDescent="0.25">
      <c r="A1" s="50" t="s">
        <v>176</v>
      </c>
      <c r="B1" s="51">
        <v>5912150017</v>
      </c>
      <c r="C1" s="52" t="s">
        <v>103</v>
      </c>
      <c r="D1" s="51" t="s">
        <v>104</v>
      </c>
      <c r="E1" s="51"/>
      <c r="F1" s="51" t="s">
        <v>27</v>
      </c>
      <c r="G1" s="53">
        <v>50</v>
      </c>
      <c r="H1" s="54" t="b">
        <f>B1=B2</f>
        <v>0</v>
      </c>
    </row>
    <row r="2" spans="1:8" ht="26.4" x14ac:dyDescent="0.25">
      <c r="A2" s="50" t="s">
        <v>177</v>
      </c>
      <c r="B2" s="51">
        <v>5912150041</v>
      </c>
      <c r="C2" s="52" t="s">
        <v>118</v>
      </c>
      <c r="D2" s="51" t="s">
        <v>119</v>
      </c>
      <c r="E2" s="51"/>
      <c r="F2" s="51" t="s">
        <v>109</v>
      </c>
      <c r="G2" s="53">
        <v>15</v>
      </c>
      <c r="H2" s="54" t="b">
        <f t="shared" ref="H2:H65" si="0">B2=B3</f>
        <v>0</v>
      </c>
    </row>
    <row r="3" spans="1:8" ht="27" thickBot="1" x14ac:dyDescent="0.3">
      <c r="A3" s="50" t="s">
        <v>178</v>
      </c>
      <c r="B3" s="51">
        <v>5912150042</v>
      </c>
      <c r="C3" s="52" t="s">
        <v>121</v>
      </c>
      <c r="D3" s="55" t="s">
        <v>122</v>
      </c>
      <c r="E3" s="51"/>
      <c r="F3" s="51" t="s">
        <v>27</v>
      </c>
      <c r="G3" s="53">
        <v>10</v>
      </c>
      <c r="H3" s="54" t="b">
        <f t="shared" si="0"/>
        <v>0</v>
      </c>
    </row>
    <row r="4" spans="1:8" x14ac:dyDescent="0.25">
      <c r="A4" s="50" t="s">
        <v>179</v>
      </c>
      <c r="B4" s="56">
        <v>5912150043</v>
      </c>
      <c r="C4" s="52" t="s">
        <v>120</v>
      </c>
      <c r="D4" s="51"/>
      <c r="E4" s="51"/>
      <c r="F4" s="51" t="s">
        <v>109</v>
      </c>
      <c r="G4" s="53">
        <v>70</v>
      </c>
      <c r="H4" s="54" t="b">
        <f t="shared" si="0"/>
        <v>1</v>
      </c>
    </row>
    <row r="5" spans="1:8" ht="13.8" thickBot="1" x14ac:dyDescent="0.3">
      <c r="A5" s="57" t="s">
        <v>180</v>
      </c>
      <c r="B5" s="58">
        <v>5912150043</v>
      </c>
      <c r="C5" s="59" t="s">
        <v>120</v>
      </c>
      <c r="D5" s="60"/>
      <c r="E5" s="60"/>
      <c r="F5" s="60" t="s">
        <v>171</v>
      </c>
      <c r="G5" s="57">
        <v>120</v>
      </c>
      <c r="H5" s="54" t="b">
        <f t="shared" si="0"/>
        <v>0</v>
      </c>
    </row>
    <row r="6" spans="1:8" ht="27" thickBot="1" x14ac:dyDescent="0.3">
      <c r="A6" s="61" t="s">
        <v>181</v>
      </c>
      <c r="B6" s="62">
        <v>5912150048</v>
      </c>
      <c r="C6" s="63" t="s">
        <v>147</v>
      </c>
      <c r="D6" s="64"/>
      <c r="E6" s="64" t="s">
        <v>148</v>
      </c>
      <c r="F6" s="64" t="s">
        <v>109</v>
      </c>
      <c r="G6" s="63">
        <v>40</v>
      </c>
      <c r="H6" s="54" t="b">
        <f t="shared" si="0"/>
        <v>0</v>
      </c>
    </row>
    <row r="7" spans="1:8" x14ac:dyDescent="0.25">
      <c r="A7" s="50" t="s">
        <v>182</v>
      </c>
      <c r="B7" s="56">
        <v>5912150084</v>
      </c>
      <c r="C7" s="52" t="s">
        <v>108</v>
      </c>
      <c r="D7" s="51"/>
      <c r="E7" s="51"/>
      <c r="F7" s="51" t="s">
        <v>109</v>
      </c>
      <c r="G7" s="53">
        <v>400</v>
      </c>
      <c r="H7" s="54" t="b">
        <f t="shared" si="0"/>
        <v>1</v>
      </c>
    </row>
    <row r="8" spans="1:8" x14ac:dyDescent="0.25">
      <c r="A8" s="61" t="s">
        <v>183</v>
      </c>
      <c r="B8" s="65">
        <v>5912150084</v>
      </c>
      <c r="C8" s="63" t="s">
        <v>108</v>
      </c>
      <c r="D8" s="64"/>
      <c r="E8" s="64"/>
      <c r="F8" s="64" t="s">
        <v>109</v>
      </c>
      <c r="G8" s="63">
        <v>1750</v>
      </c>
      <c r="H8" s="54" t="b">
        <f t="shared" si="0"/>
        <v>1</v>
      </c>
    </row>
    <row r="9" spans="1:8" ht="13.8" thickBot="1" x14ac:dyDescent="0.3">
      <c r="A9" s="57" t="s">
        <v>184</v>
      </c>
      <c r="B9" s="58">
        <v>5912150084</v>
      </c>
      <c r="C9" s="59" t="s">
        <v>108</v>
      </c>
      <c r="D9" s="60"/>
      <c r="E9" s="60"/>
      <c r="F9" s="60" t="s">
        <v>171</v>
      </c>
      <c r="G9" s="57">
        <v>100</v>
      </c>
      <c r="H9" s="54" t="b">
        <f t="shared" si="0"/>
        <v>0</v>
      </c>
    </row>
    <row r="10" spans="1:8" x14ac:dyDescent="0.25">
      <c r="A10" s="50" t="s">
        <v>185</v>
      </c>
      <c r="B10" s="51">
        <v>5912150111</v>
      </c>
      <c r="C10" s="52" t="s">
        <v>110</v>
      </c>
      <c r="D10" s="51"/>
      <c r="E10" s="51"/>
      <c r="F10" s="51" t="s">
        <v>109</v>
      </c>
      <c r="G10" s="53">
        <v>150</v>
      </c>
      <c r="H10" s="54" t="b">
        <f t="shared" si="0"/>
        <v>0</v>
      </c>
    </row>
    <row r="11" spans="1:8" x14ac:dyDescent="0.25">
      <c r="A11" s="61" t="s">
        <v>185</v>
      </c>
      <c r="B11" s="62">
        <v>5912210301</v>
      </c>
      <c r="C11" s="63" t="s">
        <v>146</v>
      </c>
      <c r="D11" s="64">
        <v>5003</v>
      </c>
      <c r="E11" s="64"/>
      <c r="F11" s="64" t="s">
        <v>27</v>
      </c>
      <c r="G11" s="63">
        <v>80</v>
      </c>
      <c r="H11" s="54" t="b">
        <f t="shared" si="0"/>
        <v>0</v>
      </c>
    </row>
    <row r="12" spans="1:8" x14ac:dyDescent="0.25">
      <c r="A12" s="61" t="s">
        <v>186</v>
      </c>
      <c r="B12" s="62">
        <v>5912211904</v>
      </c>
      <c r="C12" s="63" t="s">
        <v>139</v>
      </c>
      <c r="D12" s="64">
        <v>6029</v>
      </c>
      <c r="E12" s="64"/>
      <c r="F12" s="64" t="s">
        <v>98</v>
      </c>
      <c r="G12" s="63">
        <v>20</v>
      </c>
      <c r="H12" s="54" t="b">
        <f t="shared" si="0"/>
        <v>0</v>
      </c>
    </row>
    <row r="13" spans="1:8" x14ac:dyDescent="0.25">
      <c r="A13" s="61" t="s">
        <v>187</v>
      </c>
      <c r="B13" s="62">
        <v>5912211905</v>
      </c>
      <c r="C13" s="63" t="s">
        <v>140</v>
      </c>
      <c r="D13" s="64">
        <v>5003</v>
      </c>
      <c r="E13" s="64"/>
      <c r="F13" s="64" t="s">
        <v>98</v>
      </c>
      <c r="G13" s="63">
        <v>60</v>
      </c>
      <c r="H13" s="54" t="b">
        <f t="shared" si="0"/>
        <v>0</v>
      </c>
    </row>
    <row r="14" spans="1:8" x14ac:dyDescent="0.25">
      <c r="A14" s="61" t="s">
        <v>188</v>
      </c>
      <c r="B14" s="62">
        <v>5912211906</v>
      </c>
      <c r="C14" s="63" t="s">
        <v>141</v>
      </c>
      <c r="D14" s="64">
        <v>7001</v>
      </c>
      <c r="E14" s="64"/>
      <c r="F14" s="64" t="s">
        <v>98</v>
      </c>
      <c r="G14" s="63">
        <v>60</v>
      </c>
      <c r="H14" s="54" t="b">
        <f t="shared" si="0"/>
        <v>0</v>
      </c>
    </row>
    <row r="15" spans="1:8" x14ac:dyDescent="0.25">
      <c r="A15" s="61" t="s">
        <v>189</v>
      </c>
      <c r="B15" s="62">
        <v>5912211907</v>
      </c>
      <c r="C15" s="63" t="s">
        <v>142</v>
      </c>
      <c r="D15" s="64">
        <v>3002</v>
      </c>
      <c r="E15" s="64"/>
      <c r="F15" s="64" t="s">
        <v>98</v>
      </c>
      <c r="G15" s="63">
        <v>10</v>
      </c>
      <c r="H15" s="54" t="b">
        <f t="shared" si="0"/>
        <v>0</v>
      </c>
    </row>
    <row r="16" spans="1:8" x14ac:dyDescent="0.25">
      <c r="A16" s="61" t="s">
        <v>190</v>
      </c>
      <c r="B16" s="62">
        <v>5912211908</v>
      </c>
      <c r="C16" s="63" t="s">
        <v>143</v>
      </c>
      <c r="D16" s="64">
        <v>9016</v>
      </c>
      <c r="E16" s="64"/>
      <c r="F16" s="64" t="s">
        <v>98</v>
      </c>
      <c r="G16" s="63">
        <v>40</v>
      </c>
      <c r="H16" s="54" t="b">
        <f t="shared" si="0"/>
        <v>0</v>
      </c>
    </row>
    <row r="17" spans="1:8" x14ac:dyDescent="0.25">
      <c r="A17" s="61" t="s">
        <v>176</v>
      </c>
      <c r="B17" s="62">
        <v>5912211909</v>
      </c>
      <c r="C17" s="63" t="s">
        <v>144</v>
      </c>
      <c r="D17" s="64">
        <v>9011</v>
      </c>
      <c r="E17" s="64"/>
      <c r="F17" s="64" t="s">
        <v>98</v>
      </c>
      <c r="G17" s="63">
        <v>30</v>
      </c>
      <c r="H17" s="54" t="b">
        <f t="shared" si="0"/>
        <v>0</v>
      </c>
    </row>
    <row r="18" spans="1:8" x14ac:dyDescent="0.25">
      <c r="A18" s="61" t="s">
        <v>191</v>
      </c>
      <c r="B18" s="62">
        <v>5912211916</v>
      </c>
      <c r="C18" s="63" t="s">
        <v>145</v>
      </c>
      <c r="D18" s="64"/>
      <c r="E18" s="64"/>
      <c r="F18" s="64" t="s">
        <v>98</v>
      </c>
      <c r="G18" s="63">
        <v>100</v>
      </c>
      <c r="H18" s="54" t="b">
        <f t="shared" si="0"/>
        <v>0</v>
      </c>
    </row>
    <row r="19" spans="1:8" ht="26.4" x14ac:dyDescent="0.25">
      <c r="A19" s="61" t="s">
        <v>192</v>
      </c>
      <c r="B19" s="62">
        <v>5912222104</v>
      </c>
      <c r="C19" s="63" t="s">
        <v>158</v>
      </c>
      <c r="D19" s="64">
        <v>5003</v>
      </c>
      <c r="E19" s="64"/>
      <c r="F19" s="64" t="s">
        <v>98</v>
      </c>
      <c r="G19" s="63">
        <v>200</v>
      </c>
      <c r="H19" s="54" t="b">
        <f t="shared" si="0"/>
        <v>0</v>
      </c>
    </row>
    <row r="20" spans="1:8" ht="26.4" x14ac:dyDescent="0.25">
      <c r="A20" s="61" t="s">
        <v>193</v>
      </c>
      <c r="B20" s="62">
        <v>5912222105</v>
      </c>
      <c r="C20" s="63" t="s">
        <v>159</v>
      </c>
      <c r="D20" s="64">
        <v>7001</v>
      </c>
      <c r="E20" s="64"/>
      <c r="F20" s="64" t="s">
        <v>98</v>
      </c>
      <c r="G20" s="63">
        <v>100</v>
      </c>
      <c r="H20" s="54" t="b">
        <f t="shared" si="0"/>
        <v>0</v>
      </c>
    </row>
    <row r="21" spans="1:8" x14ac:dyDescent="0.25">
      <c r="A21" s="61" t="s">
        <v>194</v>
      </c>
      <c r="B21" s="62">
        <v>5912222126</v>
      </c>
      <c r="C21" s="63" t="s">
        <v>160</v>
      </c>
      <c r="D21" s="64"/>
      <c r="E21" s="64"/>
      <c r="F21" s="64" t="s">
        <v>98</v>
      </c>
      <c r="G21" s="63">
        <v>80</v>
      </c>
      <c r="H21" s="54" t="b">
        <f t="shared" si="0"/>
        <v>0</v>
      </c>
    </row>
    <row r="22" spans="1:8" ht="26.4" x14ac:dyDescent="0.25">
      <c r="A22" s="61" t="s">
        <v>195</v>
      </c>
      <c r="B22" s="62">
        <v>5912222404</v>
      </c>
      <c r="C22" s="63" t="s">
        <v>130</v>
      </c>
      <c r="D22" s="64">
        <v>5003</v>
      </c>
      <c r="E22" s="64" t="s">
        <v>100</v>
      </c>
      <c r="F22" s="64" t="s">
        <v>27</v>
      </c>
      <c r="G22" s="63">
        <v>230</v>
      </c>
      <c r="H22" s="54" t="b">
        <f t="shared" si="0"/>
        <v>0</v>
      </c>
    </row>
    <row r="23" spans="1:8" ht="26.4" x14ac:dyDescent="0.25">
      <c r="A23" s="61" t="s">
        <v>196</v>
      </c>
      <c r="B23" s="62">
        <v>5912222405</v>
      </c>
      <c r="C23" s="63" t="s">
        <v>131</v>
      </c>
      <c r="D23" s="64">
        <v>7001</v>
      </c>
      <c r="E23" s="64" t="s">
        <v>132</v>
      </c>
      <c r="F23" s="64" t="s">
        <v>27</v>
      </c>
      <c r="G23" s="63">
        <v>10</v>
      </c>
      <c r="H23" s="54" t="b">
        <f t="shared" si="0"/>
        <v>0</v>
      </c>
    </row>
    <row r="24" spans="1:8" ht="26.4" x14ac:dyDescent="0.25">
      <c r="A24" s="61" t="s">
        <v>197</v>
      </c>
      <c r="B24" s="62">
        <v>5912222406</v>
      </c>
      <c r="C24" s="63" t="s">
        <v>131</v>
      </c>
      <c r="D24" s="64">
        <v>7001</v>
      </c>
      <c r="E24" s="64" t="s">
        <v>100</v>
      </c>
      <c r="F24" s="64" t="s">
        <v>27</v>
      </c>
      <c r="G24" s="63">
        <v>140</v>
      </c>
      <c r="H24" s="54" t="b">
        <f t="shared" si="0"/>
        <v>0</v>
      </c>
    </row>
    <row r="25" spans="1:8" ht="26.4" x14ac:dyDescent="0.25">
      <c r="A25" s="61" t="s">
        <v>198</v>
      </c>
      <c r="B25" s="62">
        <v>5912222408</v>
      </c>
      <c r="C25" s="63" t="s">
        <v>133</v>
      </c>
      <c r="D25" s="64">
        <v>3002</v>
      </c>
      <c r="E25" s="64" t="s">
        <v>100</v>
      </c>
      <c r="F25" s="64" t="s">
        <v>27</v>
      </c>
      <c r="G25" s="63">
        <v>3</v>
      </c>
      <c r="H25" s="54" t="b">
        <f t="shared" si="0"/>
        <v>0</v>
      </c>
    </row>
    <row r="26" spans="1:8" ht="26.4" x14ac:dyDescent="0.25">
      <c r="A26" s="61" t="s">
        <v>199</v>
      </c>
      <c r="B26" s="62">
        <v>5912222410</v>
      </c>
      <c r="C26" s="63" t="s">
        <v>134</v>
      </c>
      <c r="D26" s="64">
        <v>9016</v>
      </c>
      <c r="E26" s="64" t="s">
        <v>100</v>
      </c>
      <c r="F26" s="64" t="s">
        <v>27</v>
      </c>
      <c r="G26" s="63">
        <v>16</v>
      </c>
      <c r="H26" s="54" t="b">
        <f t="shared" si="0"/>
        <v>0</v>
      </c>
    </row>
    <row r="27" spans="1:8" ht="26.4" x14ac:dyDescent="0.25">
      <c r="A27" s="61" t="s">
        <v>200</v>
      </c>
      <c r="B27" s="62">
        <v>5912222412</v>
      </c>
      <c r="C27" s="63" t="s">
        <v>135</v>
      </c>
      <c r="D27" s="64">
        <v>9011</v>
      </c>
      <c r="E27" s="64" t="s">
        <v>100</v>
      </c>
      <c r="F27" s="64" t="s">
        <v>27</v>
      </c>
      <c r="G27" s="63">
        <v>18</v>
      </c>
      <c r="H27" s="54" t="b">
        <f t="shared" si="0"/>
        <v>0</v>
      </c>
    </row>
    <row r="28" spans="1:8" x14ac:dyDescent="0.25">
      <c r="A28" s="61" t="s">
        <v>201</v>
      </c>
      <c r="B28" s="62">
        <v>5912222413</v>
      </c>
      <c r="C28" s="63" t="s">
        <v>136</v>
      </c>
      <c r="D28" s="64"/>
      <c r="E28" s="64" t="s">
        <v>86</v>
      </c>
      <c r="F28" s="64" t="s">
        <v>27</v>
      </c>
      <c r="G28" s="63">
        <v>1</v>
      </c>
      <c r="H28" s="54" t="b">
        <f t="shared" si="0"/>
        <v>0</v>
      </c>
    </row>
    <row r="29" spans="1:8" x14ac:dyDescent="0.25">
      <c r="A29" s="61" t="s">
        <v>180</v>
      </c>
      <c r="B29" s="62">
        <v>5912222414</v>
      </c>
      <c r="C29" s="63" t="s">
        <v>136</v>
      </c>
      <c r="D29" s="64"/>
      <c r="E29" s="64" t="s">
        <v>137</v>
      </c>
      <c r="F29" s="64" t="s">
        <v>27</v>
      </c>
      <c r="G29" s="63">
        <v>16</v>
      </c>
      <c r="H29" s="54" t="b">
        <f t="shared" si="0"/>
        <v>0</v>
      </c>
    </row>
    <row r="30" spans="1:8" ht="26.4" x14ac:dyDescent="0.25">
      <c r="A30" s="61" t="s">
        <v>202</v>
      </c>
      <c r="B30" s="62">
        <v>5912222417</v>
      </c>
      <c r="C30" s="63" t="s">
        <v>138</v>
      </c>
      <c r="D30" s="64">
        <v>9017</v>
      </c>
      <c r="E30" s="64" t="s">
        <v>132</v>
      </c>
      <c r="F30" s="64" t="s">
        <v>27</v>
      </c>
      <c r="G30" s="63">
        <v>14</v>
      </c>
      <c r="H30" s="54" t="b">
        <f t="shared" si="0"/>
        <v>0</v>
      </c>
    </row>
    <row r="31" spans="1:8" ht="26.4" x14ac:dyDescent="0.25">
      <c r="A31" s="61" t="s">
        <v>203</v>
      </c>
      <c r="B31" s="62">
        <v>5912222418</v>
      </c>
      <c r="C31" s="63" t="s">
        <v>138</v>
      </c>
      <c r="D31" s="64">
        <v>9017</v>
      </c>
      <c r="E31" s="64" t="s">
        <v>100</v>
      </c>
      <c r="F31" s="64" t="s">
        <v>27</v>
      </c>
      <c r="G31" s="63">
        <v>4</v>
      </c>
      <c r="H31" s="54" t="b">
        <f t="shared" si="0"/>
        <v>0</v>
      </c>
    </row>
    <row r="32" spans="1:8" ht="26.4" x14ac:dyDescent="0.25">
      <c r="A32" s="61" t="s">
        <v>204</v>
      </c>
      <c r="B32" s="62">
        <v>5912222421</v>
      </c>
      <c r="C32" s="63" t="s">
        <v>150</v>
      </c>
      <c r="D32" s="64">
        <v>1016</v>
      </c>
      <c r="E32" s="64"/>
      <c r="F32" s="64" t="s">
        <v>109</v>
      </c>
      <c r="G32" s="63">
        <v>25</v>
      </c>
      <c r="H32" s="54" t="b">
        <f t="shared" si="0"/>
        <v>0</v>
      </c>
    </row>
    <row r="33" spans="1:8" ht="27" thickBot="1" x14ac:dyDescent="0.3">
      <c r="A33" s="61" t="s">
        <v>205</v>
      </c>
      <c r="B33" s="62">
        <v>5912222422</v>
      </c>
      <c r="C33" s="63" t="s">
        <v>153</v>
      </c>
      <c r="D33" s="64"/>
      <c r="E33" s="64"/>
      <c r="F33" s="64" t="s">
        <v>98</v>
      </c>
      <c r="G33" s="63">
        <v>20</v>
      </c>
      <c r="H33" s="54" t="b">
        <f t="shared" si="0"/>
        <v>0</v>
      </c>
    </row>
    <row r="34" spans="1:8" ht="26.4" x14ac:dyDescent="0.25">
      <c r="A34" s="50" t="s">
        <v>206</v>
      </c>
      <c r="B34" s="56">
        <v>5912222423</v>
      </c>
      <c r="C34" s="52" t="s">
        <v>85</v>
      </c>
      <c r="D34" s="51">
        <v>1007</v>
      </c>
      <c r="E34" s="51" t="s">
        <v>86</v>
      </c>
      <c r="F34" s="51" t="s">
        <v>27</v>
      </c>
      <c r="G34" s="53">
        <v>4</v>
      </c>
      <c r="H34" s="54" t="b">
        <f t="shared" si="0"/>
        <v>1</v>
      </c>
    </row>
    <row r="35" spans="1:8" ht="26.4" x14ac:dyDescent="0.25">
      <c r="A35" s="61" t="s">
        <v>207</v>
      </c>
      <c r="B35" s="65">
        <v>5912222423</v>
      </c>
      <c r="C35" s="63" t="s">
        <v>85</v>
      </c>
      <c r="D35" s="64">
        <v>1007</v>
      </c>
      <c r="E35" s="64" t="s">
        <v>86</v>
      </c>
      <c r="F35" s="64" t="s">
        <v>27</v>
      </c>
      <c r="G35" s="63">
        <v>1</v>
      </c>
      <c r="H35" s="54" t="b">
        <f t="shared" si="0"/>
        <v>1</v>
      </c>
    </row>
    <row r="36" spans="1:8" ht="27" thickBot="1" x14ac:dyDescent="0.3">
      <c r="A36" s="57" t="s">
        <v>206</v>
      </c>
      <c r="B36" s="66">
        <v>5912222423</v>
      </c>
      <c r="C36" s="59" t="s">
        <v>161</v>
      </c>
      <c r="D36" s="60">
        <v>1007</v>
      </c>
      <c r="E36" s="60" t="s">
        <v>86</v>
      </c>
      <c r="F36" s="60" t="s">
        <v>162</v>
      </c>
      <c r="G36" s="57">
        <v>3</v>
      </c>
      <c r="H36" s="54" t="b">
        <f t="shared" si="0"/>
        <v>0</v>
      </c>
    </row>
    <row r="37" spans="1:8" ht="26.4" x14ac:dyDescent="0.25">
      <c r="A37" s="50" t="s">
        <v>195</v>
      </c>
      <c r="B37" s="56">
        <v>5912222424</v>
      </c>
      <c r="C37" s="52" t="s">
        <v>87</v>
      </c>
      <c r="D37" s="51">
        <v>7040</v>
      </c>
      <c r="E37" s="51" t="s">
        <v>86</v>
      </c>
      <c r="F37" s="51" t="s">
        <v>27</v>
      </c>
      <c r="G37" s="53">
        <v>1</v>
      </c>
      <c r="H37" s="54" t="b">
        <f t="shared" si="0"/>
        <v>1</v>
      </c>
    </row>
    <row r="38" spans="1:8" ht="27" thickBot="1" x14ac:dyDescent="0.3">
      <c r="A38" s="57" t="s">
        <v>195</v>
      </c>
      <c r="B38" s="58">
        <v>5912222424</v>
      </c>
      <c r="C38" s="59" t="s">
        <v>163</v>
      </c>
      <c r="D38" s="60">
        <v>7040</v>
      </c>
      <c r="E38" s="60" t="s">
        <v>164</v>
      </c>
      <c r="F38" s="60" t="s">
        <v>162</v>
      </c>
      <c r="G38" s="57">
        <v>3</v>
      </c>
      <c r="H38" s="54" t="b">
        <f t="shared" si="0"/>
        <v>0</v>
      </c>
    </row>
    <row r="39" spans="1:8" ht="26.4" x14ac:dyDescent="0.25">
      <c r="A39" s="50" t="s">
        <v>196</v>
      </c>
      <c r="B39" s="56">
        <v>5912222425</v>
      </c>
      <c r="C39" s="52" t="s">
        <v>88</v>
      </c>
      <c r="D39" s="51">
        <v>1011</v>
      </c>
      <c r="E39" s="51" t="s">
        <v>86</v>
      </c>
      <c r="F39" s="51" t="s">
        <v>27</v>
      </c>
      <c r="G39" s="53">
        <v>3</v>
      </c>
      <c r="H39" s="54" t="b">
        <f t="shared" si="0"/>
        <v>1</v>
      </c>
    </row>
    <row r="40" spans="1:8" ht="27" thickBot="1" x14ac:dyDescent="0.3">
      <c r="A40" s="57" t="s">
        <v>196</v>
      </c>
      <c r="B40" s="58">
        <v>5912222425</v>
      </c>
      <c r="C40" s="59" t="s">
        <v>165</v>
      </c>
      <c r="D40" s="60">
        <v>1011</v>
      </c>
      <c r="E40" s="60" t="s">
        <v>166</v>
      </c>
      <c r="F40" s="60" t="s">
        <v>162</v>
      </c>
      <c r="G40" s="57">
        <v>1</v>
      </c>
      <c r="H40" s="54" t="b">
        <f t="shared" si="0"/>
        <v>0</v>
      </c>
    </row>
    <row r="41" spans="1:8" ht="27" thickBot="1" x14ac:dyDescent="0.3">
      <c r="A41" s="50" t="s">
        <v>197</v>
      </c>
      <c r="B41" s="51">
        <v>5912222426</v>
      </c>
      <c r="C41" s="52" t="s">
        <v>89</v>
      </c>
      <c r="D41" s="51">
        <v>3002</v>
      </c>
      <c r="E41" s="51" t="s">
        <v>86</v>
      </c>
      <c r="F41" s="51" t="s">
        <v>27</v>
      </c>
      <c r="G41" s="53">
        <v>5</v>
      </c>
      <c r="H41" s="54" t="b">
        <f t="shared" si="0"/>
        <v>0</v>
      </c>
    </row>
    <row r="42" spans="1:8" ht="26.4" x14ac:dyDescent="0.25">
      <c r="A42" s="50" t="s">
        <v>198</v>
      </c>
      <c r="B42" s="56">
        <v>5912222427</v>
      </c>
      <c r="C42" s="52" t="s">
        <v>90</v>
      </c>
      <c r="D42" s="51">
        <v>9001</v>
      </c>
      <c r="E42" s="51" t="s">
        <v>86</v>
      </c>
      <c r="F42" s="51" t="s">
        <v>27</v>
      </c>
      <c r="G42" s="53">
        <v>5</v>
      </c>
      <c r="H42" s="54" t="b">
        <f t="shared" si="0"/>
        <v>1</v>
      </c>
    </row>
    <row r="43" spans="1:8" ht="27" thickBot="1" x14ac:dyDescent="0.3">
      <c r="A43" s="57" t="s">
        <v>197</v>
      </c>
      <c r="B43" s="58">
        <v>5912222427</v>
      </c>
      <c r="C43" s="59" t="s">
        <v>167</v>
      </c>
      <c r="D43" s="60">
        <v>9001</v>
      </c>
      <c r="E43" s="60" t="s">
        <v>168</v>
      </c>
      <c r="F43" s="60" t="s">
        <v>162</v>
      </c>
      <c r="G43" s="57">
        <v>3</v>
      </c>
      <c r="H43" s="54" t="b">
        <f t="shared" si="0"/>
        <v>0</v>
      </c>
    </row>
    <row r="44" spans="1:8" ht="26.4" x14ac:dyDescent="0.25">
      <c r="A44" s="50" t="s">
        <v>199</v>
      </c>
      <c r="B44" s="56">
        <v>5912222428</v>
      </c>
      <c r="C44" s="52" t="s">
        <v>91</v>
      </c>
      <c r="D44" s="51">
        <v>9011</v>
      </c>
      <c r="E44" s="51" t="s">
        <v>86</v>
      </c>
      <c r="F44" s="51" t="s">
        <v>27</v>
      </c>
      <c r="G44" s="53">
        <v>5</v>
      </c>
      <c r="H44" s="54" t="b">
        <f t="shared" si="0"/>
        <v>1</v>
      </c>
    </row>
    <row r="45" spans="1:8" ht="27" thickBot="1" x14ac:dyDescent="0.3">
      <c r="A45" s="57" t="s">
        <v>198</v>
      </c>
      <c r="B45" s="58">
        <v>5912222428</v>
      </c>
      <c r="C45" s="59" t="s">
        <v>169</v>
      </c>
      <c r="D45" s="60">
        <v>9011</v>
      </c>
      <c r="E45" s="60" t="s">
        <v>170</v>
      </c>
      <c r="F45" s="60" t="s">
        <v>162</v>
      </c>
      <c r="G45" s="57">
        <v>3</v>
      </c>
      <c r="H45" s="54" t="b">
        <f t="shared" si="0"/>
        <v>0</v>
      </c>
    </row>
    <row r="46" spans="1:8" ht="26.4" x14ac:dyDescent="0.25">
      <c r="A46" s="50" t="s">
        <v>200</v>
      </c>
      <c r="B46" s="51">
        <v>5912222429</v>
      </c>
      <c r="C46" s="52" t="s">
        <v>92</v>
      </c>
      <c r="D46" s="51">
        <v>9011</v>
      </c>
      <c r="E46" s="51" t="s">
        <v>86</v>
      </c>
      <c r="F46" s="51" t="s">
        <v>27</v>
      </c>
      <c r="G46" s="53">
        <v>1</v>
      </c>
      <c r="H46" s="54" t="b">
        <f t="shared" si="0"/>
        <v>0</v>
      </c>
    </row>
    <row r="47" spans="1:8" ht="26.4" x14ac:dyDescent="0.25">
      <c r="A47" s="50" t="s">
        <v>184</v>
      </c>
      <c r="B47" s="51">
        <v>5912222430</v>
      </c>
      <c r="C47" s="52" t="s">
        <v>93</v>
      </c>
      <c r="D47" s="51">
        <v>6003</v>
      </c>
      <c r="E47" s="51" t="s">
        <v>86</v>
      </c>
      <c r="F47" s="51" t="s">
        <v>27</v>
      </c>
      <c r="G47" s="53">
        <v>5</v>
      </c>
      <c r="H47" s="54" t="b">
        <f t="shared" si="0"/>
        <v>0</v>
      </c>
    </row>
    <row r="48" spans="1:8" ht="26.4" x14ac:dyDescent="0.25">
      <c r="A48" s="50" t="s">
        <v>201</v>
      </c>
      <c r="B48" s="51">
        <v>5912222431</v>
      </c>
      <c r="C48" s="52" t="s">
        <v>94</v>
      </c>
      <c r="D48" s="51">
        <v>8004</v>
      </c>
      <c r="E48" s="51" t="s">
        <v>86</v>
      </c>
      <c r="F48" s="51" t="s">
        <v>27</v>
      </c>
      <c r="G48" s="53">
        <v>10</v>
      </c>
      <c r="H48" s="54" t="b">
        <f t="shared" si="0"/>
        <v>0</v>
      </c>
    </row>
    <row r="49" spans="1:8" ht="26.4" x14ac:dyDescent="0.25">
      <c r="A49" s="50" t="s">
        <v>180</v>
      </c>
      <c r="B49" s="51">
        <v>5912222432</v>
      </c>
      <c r="C49" s="52" t="s">
        <v>95</v>
      </c>
      <c r="D49" s="51">
        <v>1007</v>
      </c>
      <c r="E49" s="51" t="s">
        <v>86</v>
      </c>
      <c r="F49" s="51" t="s">
        <v>27</v>
      </c>
      <c r="G49" s="53">
        <v>20</v>
      </c>
      <c r="H49" s="54" t="b">
        <f t="shared" si="0"/>
        <v>0</v>
      </c>
    </row>
    <row r="50" spans="1:8" ht="26.4" x14ac:dyDescent="0.25">
      <c r="A50" s="50" t="s">
        <v>202</v>
      </c>
      <c r="B50" s="51">
        <v>5912222433</v>
      </c>
      <c r="C50" s="52" t="s">
        <v>96</v>
      </c>
      <c r="D50" s="51">
        <v>7035</v>
      </c>
      <c r="E50" s="51" t="s">
        <v>86</v>
      </c>
      <c r="F50" s="51" t="s">
        <v>27</v>
      </c>
      <c r="G50" s="53">
        <v>15</v>
      </c>
      <c r="H50" s="54" t="b">
        <f t="shared" si="0"/>
        <v>0</v>
      </c>
    </row>
    <row r="51" spans="1:8" ht="26.4" x14ac:dyDescent="0.25">
      <c r="A51" s="50" t="s">
        <v>186</v>
      </c>
      <c r="B51" s="51">
        <v>5912222434</v>
      </c>
      <c r="C51" s="52" t="s">
        <v>93</v>
      </c>
      <c r="D51" s="51">
        <v>6024</v>
      </c>
      <c r="E51" s="51" t="s">
        <v>86</v>
      </c>
      <c r="F51" s="51" t="s">
        <v>27</v>
      </c>
      <c r="G51" s="53">
        <v>1</v>
      </c>
      <c r="H51" s="54" t="b">
        <f t="shared" si="0"/>
        <v>0</v>
      </c>
    </row>
    <row r="52" spans="1:8" ht="26.4" x14ac:dyDescent="0.25">
      <c r="A52" s="50" t="s">
        <v>187</v>
      </c>
      <c r="B52" s="51">
        <v>5912222435</v>
      </c>
      <c r="C52" s="52" t="s">
        <v>99</v>
      </c>
      <c r="D52" s="51">
        <v>1003</v>
      </c>
      <c r="E52" s="51" t="s">
        <v>86</v>
      </c>
      <c r="F52" s="51" t="s">
        <v>27</v>
      </c>
      <c r="G52" s="53">
        <v>2</v>
      </c>
      <c r="H52" s="54" t="b">
        <f t="shared" si="0"/>
        <v>0</v>
      </c>
    </row>
    <row r="53" spans="1:8" ht="26.4" x14ac:dyDescent="0.25">
      <c r="A53" s="50" t="s">
        <v>188</v>
      </c>
      <c r="B53" s="51">
        <v>5912222436</v>
      </c>
      <c r="C53" s="52" t="s">
        <v>99</v>
      </c>
      <c r="D53" s="51">
        <v>1003</v>
      </c>
      <c r="E53" s="51" t="s">
        <v>100</v>
      </c>
      <c r="F53" s="51" t="s">
        <v>27</v>
      </c>
      <c r="G53" s="53">
        <v>2</v>
      </c>
      <c r="H53" s="54" t="b">
        <f t="shared" si="0"/>
        <v>0</v>
      </c>
    </row>
    <row r="54" spans="1:8" ht="26.4" x14ac:dyDescent="0.25">
      <c r="A54" s="50" t="s">
        <v>189</v>
      </c>
      <c r="B54" s="51">
        <v>5912222437</v>
      </c>
      <c r="C54" s="52" t="s">
        <v>101</v>
      </c>
      <c r="D54" s="51">
        <v>9005</v>
      </c>
      <c r="E54" s="51" t="s">
        <v>100</v>
      </c>
      <c r="F54" s="51" t="s">
        <v>27</v>
      </c>
      <c r="G54" s="53">
        <v>5</v>
      </c>
      <c r="H54" s="54" t="b">
        <f t="shared" si="0"/>
        <v>0</v>
      </c>
    </row>
    <row r="55" spans="1:8" ht="27" thickBot="1" x14ac:dyDescent="0.3">
      <c r="A55" s="50" t="s">
        <v>183</v>
      </c>
      <c r="B55" s="51">
        <v>5912222438</v>
      </c>
      <c r="C55" s="52" t="s">
        <v>85</v>
      </c>
      <c r="D55" s="51">
        <v>1003</v>
      </c>
      <c r="E55" s="51" t="s">
        <v>86</v>
      </c>
      <c r="F55" s="51" t="s">
        <v>27</v>
      </c>
      <c r="G55" s="53">
        <v>5</v>
      </c>
      <c r="H55" s="54" t="b">
        <f t="shared" si="0"/>
        <v>0</v>
      </c>
    </row>
    <row r="56" spans="1:8" ht="26.4" x14ac:dyDescent="0.25">
      <c r="A56" s="50" t="s">
        <v>181</v>
      </c>
      <c r="B56" s="56">
        <v>5912222439</v>
      </c>
      <c r="C56" s="52" t="s">
        <v>111</v>
      </c>
      <c r="D56" s="51">
        <v>9001</v>
      </c>
      <c r="E56" s="51" t="s">
        <v>86</v>
      </c>
      <c r="F56" s="51" t="s">
        <v>27</v>
      </c>
      <c r="G56" s="53">
        <v>10</v>
      </c>
      <c r="H56" s="54" t="b">
        <f t="shared" si="0"/>
        <v>1</v>
      </c>
    </row>
    <row r="57" spans="1:8" ht="27" thickBot="1" x14ac:dyDescent="0.3">
      <c r="A57" s="57" t="s">
        <v>201</v>
      </c>
      <c r="B57" s="58">
        <v>5912222439</v>
      </c>
      <c r="C57" s="59" t="s">
        <v>172</v>
      </c>
      <c r="D57" s="60">
        <v>9001</v>
      </c>
      <c r="E57" s="60" t="s">
        <v>168</v>
      </c>
      <c r="F57" s="60" t="s">
        <v>162</v>
      </c>
      <c r="G57" s="57">
        <v>3</v>
      </c>
      <c r="H57" s="54" t="b">
        <f t="shared" si="0"/>
        <v>0</v>
      </c>
    </row>
    <row r="58" spans="1:8" ht="26.4" x14ac:dyDescent="0.25">
      <c r="A58" s="50" t="s">
        <v>208</v>
      </c>
      <c r="B58" s="51">
        <v>5912222440</v>
      </c>
      <c r="C58" s="52" t="s">
        <v>112</v>
      </c>
      <c r="D58" s="51">
        <v>7035</v>
      </c>
      <c r="E58" s="51" t="s">
        <v>86</v>
      </c>
      <c r="F58" s="51" t="s">
        <v>27</v>
      </c>
      <c r="G58" s="53">
        <v>15</v>
      </c>
      <c r="H58" s="54" t="b">
        <f t="shared" si="0"/>
        <v>0</v>
      </c>
    </row>
    <row r="59" spans="1:8" x14ac:dyDescent="0.25">
      <c r="A59" s="50" t="s">
        <v>204</v>
      </c>
      <c r="B59" s="51">
        <v>5912222441</v>
      </c>
      <c r="C59" s="52" t="s">
        <v>113</v>
      </c>
      <c r="D59" s="51">
        <v>1023</v>
      </c>
      <c r="E59" s="51" t="s">
        <v>114</v>
      </c>
      <c r="F59" s="51" t="s">
        <v>27</v>
      </c>
      <c r="G59" s="53">
        <v>12</v>
      </c>
      <c r="H59" s="54" t="b">
        <f t="shared" si="0"/>
        <v>0</v>
      </c>
    </row>
    <row r="60" spans="1:8" ht="26.4" x14ac:dyDescent="0.25">
      <c r="A60" s="50" t="s">
        <v>209</v>
      </c>
      <c r="B60" s="51">
        <v>5912222442</v>
      </c>
      <c r="C60" s="52" t="s">
        <v>115</v>
      </c>
      <c r="D60" s="51">
        <v>2000</v>
      </c>
      <c r="E60" s="51" t="s">
        <v>86</v>
      </c>
      <c r="F60" s="51" t="s">
        <v>27</v>
      </c>
      <c r="G60" s="53">
        <v>1</v>
      </c>
      <c r="H60" s="54" t="b">
        <f t="shared" si="0"/>
        <v>0</v>
      </c>
    </row>
    <row r="61" spans="1:8" ht="13.8" thickBot="1" x14ac:dyDescent="0.3">
      <c r="A61" s="50" t="s">
        <v>210</v>
      </c>
      <c r="B61" s="51">
        <v>5912222443</v>
      </c>
      <c r="C61" s="52" t="s">
        <v>116</v>
      </c>
      <c r="D61" s="51">
        <v>7040</v>
      </c>
      <c r="E61" s="51" t="s">
        <v>114</v>
      </c>
      <c r="F61" s="51" t="s">
        <v>27</v>
      </c>
      <c r="G61" s="53">
        <v>1</v>
      </c>
      <c r="H61" s="54" t="b">
        <f t="shared" si="0"/>
        <v>0</v>
      </c>
    </row>
    <row r="62" spans="1:8" ht="26.4" x14ac:dyDescent="0.25">
      <c r="A62" s="50" t="s">
        <v>211</v>
      </c>
      <c r="B62" s="56">
        <v>5912222444</v>
      </c>
      <c r="C62" s="52" t="s">
        <v>123</v>
      </c>
      <c r="D62" s="51">
        <v>1001</v>
      </c>
      <c r="E62" s="51" t="s">
        <v>86</v>
      </c>
      <c r="F62" s="51" t="s">
        <v>27</v>
      </c>
      <c r="G62" s="53">
        <v>1</v>
      </c>
      <c r="H62" s="54" t="b">
        <f t="shared" si="0"/>
        <v>1</v>
      </c>
    </row>
    <row r="63" spans="1:8" ht="27" thickBot="1" x14ac:dyDescent="0.3">
      <c r="A63" s="57" t="s">
        <v>202</v>
      </c>
      <c r="B63" s="58">
        <v>5912222444</v>
      </c>
      <c r="C63" s="59" t="s">
        <v>173</v>
      </c>
      <c r="D63" s="60">
        <v>1001</v>
      </c>
      <c r="E63" s="60" t="s">
        <v>174</v>
      </c>
      <c r="F63" s="60" t="s">
        <v>162</v>
      </c>
      <c r="G63" s="57">
        <v>1</v>
      </c>
      <c r="H63" s="54" t="b">
        <f t="shared" si="0"/>
        <v>0</v>
      </c>
    </row>
    <row r="64" spans="1:8" ht="26.4" x14ac:dyDescent="0.25">
      <c r="A64" s="50" t="s">
        <v>207</v>
      </c>
      <c r="B64" s="56">
        <v>5912222445</v>
      </c>
      <c r="C64" s="52" t="s">
        <v>124</v>
      </c>
      <c r="D64" s="51">
        <v>1001</v>
      </c>
      <c r="E64" s="51" t="s">
        <v>86</v>
      </c>
      <c r="F64" s="51" t="s">
        <v>27</v>
      </c>
      <c r="G64" s="53">
        <v>4</v>
      </c>
      <c r="H64" s="54" t="b">
        <f t="shared" si="0"/>
        <v>1</v>
      </c>
    </row>
    <row r="65" spans="1:8" ht="27" thickBot="1" x14ac:dyDescent="0.3">
      <c r="A65" s="57" t="s">
        <v>203</v>
      </c>
      <c r="B65" s="58">
        <v>5912222445</v>
      </c>
      <c r="C65" s="59" t="s">
        <v>175</v>
      </c>
      <c r="D65" s="60">
        <v>1001</v>
      </c>
      <c r="E65" s="60" t="s">
        <v>174</v>
      </c>
      <c r="F65" s="60" t="s">
        <v>162</v>
      </c>
      <c r="G65" s="57">
        <v>1</v>
      </c>
      <c r="H65" s="54" t="b">
        <f t="shared" si="0"/>
        <v>0</v>
      </c>
    </row>
    <row r="66" spans="1:8" ht="27" thickBot="1" x14ac:dyDescent="0.3">
      <c r="A66" s="61" t="s">
        <v>206</v>
      </c>
      <c r="B66" s="62">
        <v>5912222902</v>
      </c>
      <c r="C66" s="63" t="s">
        <v>128</v>
      </c>
      <c r="D66" s="64" t="s">
        <v>129</v>
      </c>
      <c r="E66" s="64"/>
      <c r="F66" s="64" t="s">
        <v>98</v>
      </c>
      <c r="G66" s="63">
        <v>60</v>
      </c>
      <c r="H66" s="54" t="b">
        <f t="shared" ref="H66:H86" si="1">B66=B67</f>
        <v>0</v>
      </c>
    </row>
    <row r="67" spans="1:8" x14ac:dyDescent="0.25">
      <c r="A67" s="50" t="s">
        <v>190</v>
      </c>
      <c r="B67" s="56">
        <v>5912222916</v>
      </c>
      <c r="C67" s="52" t="s">
        <v>102</v>
      </c>
      <c r="D67" s="51"/>
      <c r="E67" s="51"/>
      <c r="F67" s="51" t="s">
        <v>98</v>
      </c>
      <c r="G67" s="53">
        <v>20</v>
      </c>
      <c r="H67" s="54" t="b">
        <f t="shared" si="1"/>
        <v>1</v>
      </c>
    </row>
    <row r="68" spans="1:8" ht="13.8" thickBot="1" x14ac:dyDescent="0.3">
      <c r="A68" s="61" t="s">
        <v>184</v>
      </c>
      <c r="B68" s="67">
        <v>5912222916</v>
      </c>
      <c r="C68" s="63" t="s">
        <v>102</v>
      </c>
      <c r="D68" s="64"/>
      <c r="E68" s="64"/>
      <c r="F68" s="64" t="s">
        <v>98</v>
      </c>
      <c r="G68" s="63">
        <v>1490</v>
      </c>
      <c r="H68" s="54" t="b">
        <f t="shared" si="1"/>
        <v>0</v>
      </c>
    </row>
    <row r="69" spans="1:8" ht="27" thickBot="1" x14ac:dyDescent="0.3">
      <c r="A69" s="61" t="s">
        <v>208</v>
      </c>
      <c r="B69" s="62">
        <v>5912223013</v>
      </c>
      <c r="C69" s="63" t="s">
        <v>149</v>
      </c>
      <c r="D69" s="64">
        <v>2000</v>
      </c>
      <c r="E69" s="64"/>
      <c r="F69" s="64" t="s">
        <v>109</v>
      </c>
      <c r="G69" s="63">
        <v>25</v>
      </c>
      <c r="H69" s="54" t="b">
        <f t="shared" si="1"/>
        <v>0</v>
      </c>
    </row>
    <row r="70" spans="1:8" x14ac:dyDescent="0.25">
      <c r="A70" s="50" t="s">
        <v>203</v>
      </c>
      <c r="B70" s="56">
        <v>5912260117</v>
      </c>
      <c r="C70" s="52" t="s">
        <v>97</v>
      </c>
      <c r="D70" s="51"/>
      <c r="E70" s="51"/>
      <c r="F70" s="51" t="s">
        <v>98</v>
      </c>
      <c r="G70" s="53">
        <v>700</v>
      </c>
      <c r="H70" s="54" t="b">
        <f t="shared" si="1"/>
        <v>1</v>
      </c>
    </row>
    <row r="71" spans="1:8" ht="13.8" thickBot="1" x14ac:dyDescent="0.3">
      <c r="A71" s="61" t="s">
        <v>178</v>
      </c>
      <c r="B71" s="67">
        <v>5912260117</v>
      </c>
      <c r="C71" s="63" t="s">
        <v>157</v>
      </c>
      <c r="D71" s="64"/>
      <c r="E71" s="64"/>
      <c r="F71" s="64" t="s">
        <v>98</v>
      </c>
      <c r="G71" s="63">
        <v>2050</v>
      </c>
      <c r="H71" s="54" t="b">
        <f t="shared" si="1"/>
        <v>0</v>
      </c>
    </row>
    <row r="72" spans="1:8" x14ac:dyDescent="0.25">
      <c r="A72" s="61" t="s">
        <v>177</v>
      </c>
      <c r="B72" s="62">
        <v>5912340301</v>
      </c>
      <c r="C72" s="63" t="s">
        <v>154</v>
      </c>
      <c r="D72" s="64" t="s">
        <v>155</v>
      </c>
      <c r="E72" s="64"/>
      <c r="F72" s="64" t="s">
        <v>109</v>
      </c>
      <c r="G72" s="63">
        <v>210</v>
      </c>
      <c r="H72" s="54" t="b">
        <f t="shared" si="1"/>
        <v>0</v>
      </c>
    </row>
    <row r="73" spans="1:8" x14ac:dyDescent="0.25">
      <c r="A73" s="50" t="s">
        <v>193</v>
      </c>
      <c r="B73" s="51">
        <v>5912340303</v>
      </c>
      <c r="C73" s="52" t="s">
        <v>126</v>
      </c>
      <c r="D73" s="51">
        <v>6021</v>
      </c>
      <c r="E73" s="51" t="s">
        <v>86</v>
      </c>
      <c r="F73" s="51" t="s">
        <v>27</v>
      </c>
      <c r="G73" s="53">
        <v>1</v>
      </c>
      <c r="H73" s="54" t="b">
        <f t="shared" si="1"/>
        <v>0</v>
      </c>
    </row>
    <row r="74" spans="1:8" ht="27" thickBot="1" x14ac:dyDescent="0.3">
      <c r="A74" s="50" t="s">
        <v>192</v>
      </c>
      <c r="B74" s="51">
        <v>5912370016</v>
      </c>
      <c r="C74" s="52" t="s">
        <v>125</v>
      </c>
      <c r="D74" s="51">
        <v>6011</v>
      </c>
      <c r="E74" s="51" t="s">
        <v>86</v>
      </c>
      <c r="F74" s="51" t="s">
        <v>27</v>
      </c>
      <c r="G74" s="53">
        <v>11</v>
      </c>
      <c r="H74" s="54" t="b">
        <f t="shared" si="1"/>
        <v>0</v>
      </c>
    </row>
    <row r="75" spans="1:8" x14ac:dyDescent="0.25">
      <c r="A75" s="50" t="s">
        <v>194</v>
      </c>
      <c r="B75" s="56">
        <v>5912380021</v>
      </c>
      <c r="C75" s="52" t="s">
        <v>127</v>
      </c>
      <c r="D75" s="51"/>
      <c r="E75" s="51"/>
      <c r="F75" s="51" t="s">
        <v>98</v>
      </c>
      <c r="G75" s="53">
        <v>5</v>
      </c>
      <c r="H75" s="54" t="b">
        <f t="shared" si="1"/>
        <v>1</v>
      </c>
    </row>
    <row r="76" spans="1:8" ht="13.8" thickBot="1" x14ac:dyDescent="0.3">
      <c r="A76" s="61" t="s">
        <v>179</v>
      </c>
      <c r="B76" s="67">
        <v>5912380021</v>
      </c>
      <c r="C76" s="63" t="s">
        <v>156</v>
      </c>
      <c r="D76" s="64"/>
      <c r="E76" s="64"/>
      <c r="F76" s="64" t="s">
        <v>98</v>
      </c>
      <c r="G76" s="63">
        <v>30</v>
      </c>
      <c r="H76" s="54" t="b">
        <f t="shared" si="1"/>
        <v>0</v>
      </c>
    </row>
    <row r="77" spans="1:8" x14ac:dyDescent="0.25">
      <c r="A77" s="61" t="s">
        <v>209</v>
      </c>
      <c r="B77" s="62">
        <v>5913320223</v>
      </c>
      <c r="C77" s="63" t="s">
        <v>151</v>
      </c>
      <c r="D77" s="64">
        <v>5015</v>
      </c>
      <c r="E77" s="64"/>
      <c r="F77" s="64" t="s">
        <v>98</v>
      </c>
      <c r="G77" s="63">
        <v>340</v>
      </c>
      <c r="H77" s="54" t="b">
        <f t="shared" si="1"/>
        <v>0</v>
      </c>
    </row>
    <row r="78" spans="1:8" ht="13.8" thickBot="1" x14ac:dyDescent="0.3">
      <c r="A78" s="61" t="s">
        <v>210</v>
      </c>
      <c r="B78" s="62">
        <v>5913320405</v>
      </c>
      <c r="C78" s="63" t="s">
        <v>152</v>
      </c>
      <c r="D78" s="64"/>
      <c r="E78" s="64"/>
      <c r="F78" s="64" t="s">
        <v>98</v>
      </c>
      <c r="G78" s="63">
        <v>165</v>
      </c>
      <c r="H78" s="54" t="b">
        <f t="shared" si="1"/>
        <v>0</v>
      </c>
    </row>
    <row r="79" spans="1:8" x14ac:dyDescent="0.25">
      <c r="A79" s="50" t="s">
        <v>205</v>
      </c>
      <c r="B79" s="56">
        <v>5925310005</v>
      </c>
      <c r="C79" s="52" t="s">
        <v>117</v>
      </c>
      <c r="D79" s="51"/>
      <c r="E79" s="51"/>
      <c r="F79" s="51" t="s">
        <v>109</v>
      </c>
      <c r="G79" s="53">
        <v>15</v>
      </c>
      <c r="H79" s="54" t="b">
        <f t="shared" si="1"/>
        <v>1</v>
      </c>
    </row>
    <row r="80" spans="1:8" ht="13.8" thickBot="1" x14ac:dyDescent="0.3">
      <c r="A80" s="61" t="s">
        <v>211</v>
      </c>
      <c r="B80" s="65">
        <v>5925310005</v>
      </c>
      <c r="C80" s="63" t="s">
        <v>117</v>
      </c>
      <c r="D80" s="64"/>
      <c r="E80" s="64"/>
      <c r="F80" s="64" t="s">
        <v>109</v>
      </c>
      <c r="G80" s="63">
        <v>400</v>
      </c>
      <c r="H80" s="54" t="b">
        <f t="shared" si="1"/>
        <v>0</v>
      </c>
    </row>
    <row r="81" spans="1:8" x14ac:dyDescent="0.25">
      <c r="A81" s="50" t="s">
        <v>191</v>
      </c>
      <c r="B81" s="56">
        <v>6559931032</v>
      </c>
      <c r="C81" s="52" t="s">
        <v>105</v>
      </c>
      <c r="D81" s="51" t="s">
        <v>106</v>
      </c>
      <c r="E81" s="51"/>
      <c r="F81" s="51" t="s">
        <v>27</v>
      </c>
      <c r="G81" s="53">
        <v>500</v>
      </c>
      <c r="H81" s="54" t="b">
        <f t="shared" si="1"/>
        <v>1</v>
      </c>
    </row>
    <row r="82" spans="1:8" x14ac:dyDescent="0.25">
      <c r="A82" s="61" t="s">
        <v>212</v>
      </c>
      <c r="B82" s="65">
        <v>6559931032</v>
      </c>
      <c r="C82" s="63" t="s">
        <v>105</v>
      </c>
      <c r="D82" s="64" t="s">
        <v>106</v>
      </c>
      <c r="E82" s="64"/>
      <c r="F82" s="64" t="s">
        <v>27</v>
      </c>
      <c r="G82" s="63">
        <v>270</v>
      </c>
      <c r="H82" s="54" t="b">
        <f t="shared" si="1"/>
        <v>1</v>
      </c>
    </row>
    <row r="83" spans="1:8" ht="13.8" thickBot="1" x14ac:dyDescent="0.3">
      <c r="A83" s="57" t="s">
        <v>199</v>
      </c>
      <c r="B83" s="58">
        <v>6559931032</v>
      </c>
      <c r="C83" s="59" t="s">
        <v>105</v>
      </c>
      <c r="D83" s="60" t="s">
        <v>106</v>
      </c>
      <c r="E83" s="60"/>
      <c r="F83" s="60" t="s">
        <v>162</v>
      </c>
      <c r="G83" s="57">
        <v>230</v>
      </c>
      <c r="H83" s="54" t="b">
        <f t="shared" si="1"/>
        <v>0</v>
      </c>
    </row>
    <row r="84" spans="1:8" x14ac:dyDescent="0.25">
      <c r="A84" s="50" t="s">
        <v>212</v>
      </c>
      <c r="B84" s="56">
        <v>6559931034</v>
      </c>
      <c r="C84" s="52" t="s">
        <v>105</v>
      </c>
      <c r="D84" s="51" t="s">
        <v>107</v>
      </c>
      <c r="E84" s="51"/>
      <c r="F84" s="51" t="s">
        <v>27</v>
      </c>
      <c r="G84" s="53">
        <v>600</v>
      </c>
      <c r="H84" s="54" t="b">
        <f t="shared" si="1"/>
        <v>1</v>
      </c>
    </row>
    <row r="85" spans="1:8" x14ac:dyDescent="0.25">
      <c r="A85" s="61" t="s">
        <v>182</v>
      </c>
      <c r="B85" s="65">
        <v>6559931034</v>
      </c>
      <c r="C85" s="63" t="s">
        <v>105</v>
      </c>
      <c r="D85" s="64" t="s">
        <v>107</v>
      </c>
      <c r="E85" s="64"/>
      <c r="F85" s="64" t="s">
        <v>27</v>
      </c>
      <c r="G85" s="63">
        <v>800</v>
      </c>
      <c r="H85" s="54" t="b">
        <f t="shared" si="1"/>
        <v>1</v>
      </c>
    </row>
    <row r="86" spans="1:8" ht="13.8" thickBot="1" x14ac:dyDescent="0.3">
      <c r="A86" s="57" t="s">
        <v>200</v>
      </c>
      <c r="B86" s="58">
        <v>6559931034</v>
      </c>
      <c r="C86" s="59" t="s">
        <v>105</v>
      </c>
      <c r="D86" s="60" t="s">
        <v>107</v>
      </c>
      <c r="E86" s="60"/>
      <c r="F86" s="60" t="s">
        <v>162</v>
      </c>
      <c r="G86" s="57">
        <v>140</v>
      </c>
      <c r="H86" s="54" t="b">
        <f t="shared" si="1"/>
        <v>0</v>
      </c>
    </row>
  </sheetData>
  <protectedRanges>
    <protectedRange password="E9B8" sqref="B50:C50 E50:F50 B38:F49 D50:D71" name="Tartomány1" securityDescriptor="O:WDG:WDD:(A;;CC;;;S-1-5-21-776561741-1682526488-1801674531-28770)"/>
  </protectedRanges>
  <printOptions horizontalCentered="1" gridLines="1"/>
  <pageMargins left="0.31496062992125984" right="0.31496062992125984" top="0.74803149606299213" bottom="0.74803149606299213" header="0.31496062992125984" footer="0.31496062992125984"/>
  <pageSetup paperSize="9" orientation="landscape" r:id="rId1"/>
  <headerFooter>
    <oddHeader>&amp;C&amp;"-,Félkövér"&amp;12Járműfestékek és segédanyagok becsült érték számítása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DD100"/>
  <sheetViews>
    <sheetView tabSelected="1" topLeftCell="A79" zoomScale="70" zoomScaleNormal="70" workbookViewId="0">
      <pane xSplit="19728" topLeftCell="H1"/>
      <selection activeCell="I76" sqref="I76"/>
      <selection pane="topRight" activeCell="P36" sqref="P36:P37"/>
    </sheetView>
  </sheetViews>
  <sheetFormatPr defaultColWidth="9.109375" defaultRowHeight="13.8" x14ac:dyDescent="0.25"/>
  <cols>
    <col min="1" max="1" width="9.109375" style="79"/>
    <col min="2" max="2" width="17.6640625" style="78" customWidth="1"/>
    <col min="3" max="3" width="76.5546875" style="77" customWidth="1"/>
    <col min="4" max="4" width="21.77734375" style="80" customWidth="1"/>
    <col min="5" max="5" width="34.33203125" style="78" customWidth="1"/>
    <col min="6" max="6" width="15.6640625" style="79" customWidth="1"/>
    <col min="7" max="16384" width="9.109375" style="72"/>
  </cols>
  <sheetData>
    <row r="1" spans="1:108" x14ac:dyDescent="0.25">
      <c r="A1" s="100"/>
      <c r="B1" s="70"/>
      <c r="C1" s="71"/>
      <c r="D1" s="71"/>
      <c r="E1" s="71"/>
      <c r="F1" s="102"/>
    </row>
    <row r="2" spans="1:108" s="81" customFormat="1" ht="37.200000000000003" customHeight="1" x14ac:dyDescent="0.25">
      <c r="A2" s="83" t="s">
        <v>213</v>
      </c>
      <c r="B2" s="83" t="s">
        <v>2</v>
      </c>
      <c r="C2" s="84" t="s">
        <v>39</v>
      </c>
      <c r="D2" s="84" t="s">
        <v>83</v>
      </c>
      <c r="E2" s="83" t="s">
        <v>84</v>
      </c>
      <c r="F2" s="83" t="s">
        <v>214</v>
      </c>
    </row>
    <row r="3" spans="1:108" x14ac:dyDescent="0.25">
      <c r="A3" s="100"/>
      <c r="B3" s="70"/>
      <c r="C3" s="71"/>
      <c r="D3" s="71"/>
      <c r="E3" s="71"/>
      <c r="F3" s="71"/>
    </row>
    <row r="4" spans="1:108" s="73" customFormat="1" ht="21.6" customHeight="1" x14ac:dyDescent="0.25">
      <c r="A4" s="107" t="s">
        <v>215</v>
      </c>
      <c r="B4" s="107"/>
      <c r="C4" s="107"/>
      <c r="D4" s="107"/>
      <c r="E4" s="107"/>
      <c r="F4" s="107"/>
    </row>
    <row r="5" spans="1:108" s="73" customFormat="1" ht="21.6" customHeight="1" x14ac:dyDescent="0.25">
      <c r="A5" s="85"/>
      <c r="B5" s="85"/>
      <c r="C5" s="96"/>
      <c r="D5" s="96"/>
      <c r="E5" s="85"/>
      <c r="F5" s="85"/>
    </row>
    <row r="6" spans="1:108" s="82" customFormat="1" ht="27" customHeight="1" x14ac:dyDescent="0.25">
      <c r="A6" s="100" t="s">
        <v>206</v>
      </c>
      <c r="B6" s="98">
        <v>5912222423</v>
      </c>
      <c r="C6" s="46" t="s">
        <v>218</v>
      </c>
      <c r="D6" s="94">
        <v>1007</v>
      </c>
      <c r="E6" s="48" t="s">
        <v>86</v>
      </c>
      <c r="F6" s="104" t="s">
        <v>27</v>
      </c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2"/>
      <c r="AP6" s="72"/>
      <c r="AQ6" s="72"/>
      <c r="AR6" s="72"/>
      <c r="AS6" s="72"/>
      <c r="AT6" s="72"/>
      <c r="AU6" s="72"/>
      <c r="AV6" s="72"/>
      <c r="AW6" s="72"/>
      <c r="AX6" s="72"/>
      <c r="AY6" s="72"/>
      <c r="AZ6" s="72"/>
      <c r="BA6" s="72"/>
      <c r="BB6" s="72"/>
      <c r="BC6" s="72"/>
      <c r="BD6" s="72"/>
      <c r="BE6" s="72"/>
      <c r="BF6" s="72"/>
      <c r="BG6" s="72"/>
      <c r="BH6" s="72"/>
      <c r="BI6" s="72"/>
      <c r="BJ6" s="72"/>
      <c r="BK6" s="72"/>
      <c r="BL6" s="72"/>
      <c r="BM6" s="72"/>
      <c r="BN6" s="72"/>
      <c r="BO6" s="72"/>
      <c r="BP6" s="72"/>
      <c r="BQ6" s="72"/>
      <c r="BR6" s="72"/>
      <c r="BS6" s="72"/>
      <c r="BT6" s="72"/>
      <c r="BU6" s="72"/>
      <c r="BV6" s="72"/>
      <c r="BW6" s="72"/>
      <c r="BX6" s="72"/>
      <c r="BY6" s="72"/>
      <c r="BZ6" s="72"/>
      <c r="CA6" s="72"/>
      <c r="CB6" s="72"/>
      <c r="CC6" s="72"/>
      <c r="CD6" s="72"/>
      <c r="CE6" s="72"/>
      <c r="CF6" s="72"/>
      <c r="CG6" s="72"/>
      <c r="CH6" s="72"/>
      <c r="CI6" s="72"/>
      <c r="CJ6" s="72"/>
      <c r="CK6" s="72"/>
      <c r="CL6" s="72"/>
      <c r="CM6" s="72"/>
      <c r="CN6" s="72"/>
      <c r="CO6" s="72"/>
      <c r="CP6" s="72"/>
      <c r="CQ6" s="72"/>
      <c r="CR6" s="72"/>
      <c r="CS6" s="72"/>
      <c r="CT6" s="72"/>
      <c r="CU6" s="72"/>
      <c r="CV6" s="72"/>
      <c r="CW6" s="72"/>
      <c r="CX6" s="72"/>
      <c r="CY6" s="72"/>
      <c r="CZ6" s="72"/>
      <c r="DA6" s="72"/>
      <c r="DB6" s="72"/>
      <c r="DC6" s="72"/>
      <c r="DD6" s="72"/>
    </row>
    <row r="7" spans="1:108" s="82" customFormat="1" ht="27" customHeight="1" x14ac:dyDescent="0.25">
      <c r="A7" s="100" t="s">
        <v>195</v>
      </c>
      <c r="B7" s="98">
        <v>5912222424</v>
      </c>
      <c r="C7" s="46" t="s">
        <v>219</v>
      </c>
      <c r="D7" s="94">
        <v>7040</v>
      </c>
      <c r="E7" s="48" t="s">
        <v>86</v>
      </c>
      <c r="F7" s="104" t="s">
        <v>27</v>
      </c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2"/>
      <c r="BB7" s="72"/>
      <c r="BC7" s="72"/>
      <c r="BD7" s="72"/>
      <c r="BE7" s="72"/>
      <c r="BF7" s="72"/>
      <c r="BG7" s="72"/>
      <c r="BH7" s="72"/>
      <c r="BI7" s="72"/>
      <c r="BJ7" s="72"/>
      <c r="BK7" s="72"/>
      <c r="BL7" s="72"/>
      <c r="BM7" s="72"/>
      <c r="BN7" s="72"/>
      <c r="BO7" s="72"/>
      <c r="BP7" s="72"/>
      <c r="BQ7" s="72"/>
      <c r="BR7" s="72"/>
      <c r="BS7" s="72"/>
      <c r="BT7" s="72"/>
      <c r="BU7" s="72"/>
      <c r="BV7" s="72"/>
      <c r="BW7" s="72"/>
      <c r="BX7" s="72"/>
      <c r="BY7" s="72"/>
      <c r="BZ7" s="72"/>
      <c r="CA7" s="72"/>
      <c r="CB7" s="72"/>
      <c r="CC7" s="72"/>
      <c r="CD7" s="72"/>
      <c r="CE7" s="72"/>
      <c r="CF7" s="72"/>
      <c r="CG7" s="72"/>
      <c r="CH7" s="72"/>
      <c r="CI7" s="72"/>
      <c r="CJ7" s="72"/>
      <c r="CK7" s="72"/>
      <c r="CL7" s="72"/>
      <c r="CM7" s="72"/>
      <c r="CN7" s="72"/>
      <c r="CO7" s="72"/>
      <c r="CP7" s="72"/>
      <c r="CQ7" s="72"/>
      <c r="CR7" s="72"/>
      <c r="CS7" s="72"/>
      <c r="CT7" s="72"/>
      <c r="CU7" s="72"/>
      <c r="CV7" s="72"/>
      <c r="CW7" s="72"/>
      <c r="CX7" s="72"/>
      <c r="CY7" s="72"/>
      <c r="CZ7" s="72"/>
      <c r="DA7" s="72"/>
      <c r="DB7" s="72"/>
      <c r="DC7" s="72"/>
      <c r="DD7" s="72"/>
    </row>
    <row r="8" spans="1:108" s="82" customFormat="1" ht="27" customHeight="1" x14ac:dyDescent="0.25">
      <c r="A8" s="100" t="s">
        <v>196</v>
      </c>
      <c r="B8" s="98">
        <v>5912222425</v>
      </c>
      <c r="C8" s="46" t="s">
        <v>220</v>
      </c>
      <c r="D8" s="94">
        <v>1011</v>
      </c>
      <c r="E8" s="48" t="s">
        <v>86</v>
      </c>
      <c r="F8" s="104" t="s">
        <v>27</v>
      </c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2"/>
      <c r="BP8" s="72"/>
      <c r="BQ8" s="72"/>
      <c r="BR8" s="72"/>
      <c r="BS8" s="72"/>
      <c r="BT8" s="72"/>
      <c r="BU8" s="72"/>
      <c r="BV8" s="72"/>
      <c r="BW8" s="72"/>
      <c r="BX8" s="72"/>
      <c r="BY8" s="72"/>
      <c r="BZ8" s="72"/>
      <c r="CA8" s="72"/>
      <c r="CB8" s="72"/>
      <c r="CC8" s="72"/>
      <c r="CD8" s="72"/>
      <c r="CE8" s="72"/>
      <c r="CF8" s="72"/>
      <c r="CG8" s="72"/>
      <c r="CH8" s="72"/>
      <c r="CI8" s="72"/>
      <c r="CJ8" s="72"/>
      <c r="CK8" s="72"/>
      <c r="CL8" s="72"/>
      <c r="CM8" s="72"/>
      <c r="CN8" s="72"/>
      <c r="CO8" s="72"/>
      <c r="CP8" s="72"/>
      <c r="CQ8" s="72"/>
      <c r="CR8" s="72"/>
      <c r="CS8" s="72"/>
      <c r="CT8" s="72"/>
      <c r="CU8" s="72"/>
      <c r="CV8" s="72"/>
      <c r="CW8" s="72"/>
      <c r="CX8" s="72"/>
      <c r="CY8" s="72"/>
      <c r="CZ8" s="72"/>
      <c r="DA8" s="72"/>
      <c r="DB8" s="72"/>
      <c r="DC8" s="72"/>
      <c r="DD8" s="72"/>
    </row>
    <row r="9" spans="1:108" s="87" customFormat="1" ht="27" customHeight="1" x14ac:dyDescent="0.25">
      <c r="A9" s="100" t="s">
        <v>197</v>
      </c>
      <c r="B9" s="98">
        <v>5912222426</v>
      </c>
      <c r="C9" s="46" t="s">
        <v>221</v>
      </c>
      <c r="D9" s="94">
        <v>3002</v>
      </c>
      <c r="E9" s="48" t="s">
        <v>86</v>
      </c>
      <c r="F9" s="104" t="s">
        <v>27</v>
      </c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  <c r="BM9" s="74"/>
      <c r="BN9" s="74"/>
      <c r="BO9" s="74"/>
      <c r="BP9" s="74"/>
      <c r="BQ9" s="74"/>
      <c r="BR9" s="74"/>
      <c r="BS9" s="74"/>
      <c r="BT9" s="74"/>
      <c r="BU9" s="74"/>
      <c r="BV9" s="74"/>
      <c r="BW9" s="74"/>
      <c r="BX9" s="74"/>
      <c r="BY9" s="74"/>
      <c r="BZ9" s="74"/>
      <c r="CA9" s="74"/>
      <c r="CB9" s="74"/>
      <c r="CC9" s="74"/>
      <c r="CD9" s="74"/>
      <c r="CE9" s="74"/>
      <c r="CF9" s="74"/>
      <c r="CG9" s="74"/>
      <c r="CH9" s="74"/>
      <c r="CI9" s="74"/>
      <c r="CJ9" s="74"/>
      <c r="CK9" s="74"/>
      <c r="CL9" s="74"/>
      <c r="CM9" s="74"/>
      <c r="CN9" s="74"/>
      <c r="CO9" s="74"/>
      <c r="CP9" s="74"/>
      <c r="CQ9" s="74"/>
      <c r="CR9" s="74"/>
      <c r="CS9" s="74"/>
      <c r="CT9" s="74"/>
      <c r="CU9" s="74"/>
      <c r="CV9" s="74"/>
      <c r="CW9" s="74"/>
      <c r="CX9" s="74"/>
      <c r="CY9" s="74"/>
      <c r="CZ9" s="74"/>
      <c r="DA9" s="74"/>
      <c r="DB9" s="74"/>
      <c r="DC9" s="74"/>
      <c r="DD9" s="74"/>
    </row>
    <row r="10" spans="1:108" s="88" customFormat="1" ht="27" customHeight="1" x14ac:dyDescent="0.25">
      <c r="A10" s="100" t="s">
        <v>198</v>
      </c>
      <c r="B10" s="98">
        <v>5912222427</v>
      </c>
      <c r="C10" s="46" t="s">
        <v>222</v>
      </c>
      <c r="D10" s="94">
        <v>9001</v>
      </c>
      <c r="E10" s="48" t="s">
        <v>86</v>
      </c>
      <c r="F10" s="104" t="s">
        <v>27</v>
      </c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5"/>
      <c r="BG10" s="75"/>
      <c r="BH10" s="75"/>
      <c r="BI10" s="75"/>
      <c r="BJ10" s="75"/>
      <c r="BK10" s="75"/>
      <c r="BL10" s="75"/>
      <c r="BM10" s="75"/>
      <c r="BN10" s="75"/>
      <c r="BO10" s="75"/>
      <c r="BP10" s="75"/>
      <c r="BQ10" s="75"/>
      <c r="BR10" s="75"/>
      <c r="BS10" s="75"/>
      <c r="BT10" s="75"/>
      <c r="BU10" s="75"/>
      <c r="BV10" s="75"/>
      <c r="BW10" s="75"/>
      <c r="BX10" s="75"/>
      <c r="BY10" s="75"/>
      <c r="BZ10" s="75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5"/>
      <c r="CL10" s="75"/>
      <c r="CM10" s="75"/>
      <c r="CN10" s="75"/>
      <c r="CO10" s="75"/>
      <c r="CP10" s="75"/>
      <c r="CQ10" s="75"/>
      <c r="CR10" s="75"/>
      <c r="CS10" s="75"/>
      <c r="CT10" s="75"/>
      <c r="CU10" s="75"/>
      <c r="CV10" s="75"/>
      <c r="CW10" s="75"/>
      <c r="CX10" s="75"/>
      <c r="CY10" s="75"/>
      <c r="CZ10" s="75"/>
      <c r="DA10" s="75"/>
      <c r="DB10" s="75"/>
      <c r="DC10" s="75"/>
      <c r="DD10" s="75"/>
    </row>
    <row r="11" spans="1:108" s="89" customFormat="1" ht="27" customHeight="1" x14ac:dyDescent="0.25">
      <c r="A11" s="100" t="s">
        <v>199</v>
      </c>
      <c r="B11" s="98">
        <v>5912222428</v>
      </c>
      <c r="C11" s="46" t="s">
        <v>223</v>
      </c>
      <c r="D11" s="94">
        <v>9011</v>
      </c>
      <c r="E11" s="48" t="s">
        <v>86</v>
      </c>
      <c r="F11" s="104" t="s">
        <v>27</v>
      </c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76"/>
      <c r="BE11" s="76"/>
      <c r="BF11" s="76"/>
      <c r="BG11" s="76"/>
      <c r="BH11" s="76"/>
      <c r="BI11" s="76"/>
      <c r="BJ11" s="76"/>
      <c r="BK11" s="76"/>
      <c r="BL11" s="76"/>
      <c r="BM11" s="76"/>
      <c r="BN11" s="76"/>
      <c r="BO11" s="76"/>
      <c r="BP11" s="76"/>
      <c r="BQ11" s="76"/>
      <c r="BR11" s="76"/>
      <c r="BS11" s="76"/>
      <c r="BT11" s="76"/>
      <c r="BU11" s="76"/>
      <c r="BV11" s="76"/>
      <c r="BW11" s="76"/>
      <c r="BX11" s="76"/>
      <c r="BY11" s="76"/>
      <c r="BZ11" s="76"/>
      <c r="CA11" s="76"/>
      <c r="CB11" s="76"/>
      <c r="CC11" s="76"/>
      <c r="CD11" s="76"/>
      <c r="CE11" s="76"/>
      <c r="CF11" s="76"/>
      <c r="CG11" s="76"/>
      <c r="CH11" s="76"/>
      <c r="CI11" s="76"/>
      <c r="CJ11" s="76"/>
      <c r="CK11" s="76"/>
      <c r="CL11" s="76"/>
      <c r="CM11" s="76"/>
      <c r="CN11" s="76"/>
      <c r="CO11" s="76"/>
      <c r="CP11" s="76"/>
      <c r="CQ11" s="76"/>
      <c r="CR11" s="76"/>
      <c r="CS11" s="76"/>
      <c r="CT11" s="76"/>
      <c r="CU11" s="76"/>
      <c r="CV11" s="76"/>
      <c r="CW11" s="76"/>
      <c r="CX11" s="76"/>
      <c r="CY11" s="76"/>
      <c r="CZ11" s="76"/>
      <c r="DA11" s="76"/>
      <c r="DB11" s="76"/>
      <c r="DC11" s="76"/>
      <c r="DD11" s="76"/>
    </row>
    <row r="12" spans="1:108" s="82" customFormat="1" ht="27" customHeight="1" x14ac:dyDescent="0.25">
      <c r="A12" s="100" t="s">
        <v>200</v>
      </c>
      <c r="B12" s="98">
        <v>5912222429</v>
      </c>
      <c r="C12" s="46" t="s">
        <v>224</v>
      </c>
      <c r="D12" s="94">
        <v>9011</v>
      </c>
      <c r="E12" s="48" t="s">
        <v>86</v>
      </c>
      <c r="F12" s="104" t="s">
        <v>27</v>
      </c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  <c r="BM12" s="72"/>
      <c r="BN12" s="72"/>
      <c r="BO12" s="72"/>
      <c r="BP12" s="72"/>
      <c r="BQ12" s="72"/>
      <c r="BR12" s="72"/>
      <c r="BS12" s="72"/>
      <c r="BT12" s="72"/>
      <c r="BU12" s="72"/>
      <c r="BV12" s="72"/>
      <c r="BW12" s="72"/>
      <c r="BX12" s="72"/>
      <c r="BY12" s="72"/>
      <c r="BZ12" s="72"/>
      <c r="CA12" s="72"/>
      <c r="CB12" s="72"/>
      <c r="CC12" s="72"/>
      <c r="CD12" s="72"/>
      <c r="CE12" s="72"/>
      <c r="CF12" s="72"/>
      <c r="CG12" s="72"/>
      <c r="CH12" s="72"/>
      <c r="CI12" s="72"/>
      <c r="CJ12" s="72"/>
      <c r="CK12" s="72"/>
      <c r="CL12" s="72"/>
      <c r="CM12" s="72"/>
      <c r="CN12" s="72"/>
      <c r="CO12" s="72"/>
      <c r="CP12" s="72"/>
      <c r="CQ12" s="72"/>
      <c r="CR12" s="72"/>
      <c r="CS12" s="72"/>
      <c r="CT12" s="72"/>
      <c r="CU12" s="72"/>
      <c r="CV12" s="72"/>
      <c r="CW12" s="72"/>
      <c r="CX12" s="72"/>
      <c r="CY12" s="72"/>
      <c r="CZ12" s="72"/>
      <c r="DA12" s="72"/>
      <c r="DB12" s="72"/>
      <c r="DC12" s="72"/>
      <c r="DD12" s="72"/>
    </row>
    <row r="13" spans="1:108" s="87" customFormat="1" ht="27" customHeight="1" x14ac:dyDescent="0.25">
      <c r="A13" s="100" t="s">
        <v>184</v>
      </c>
      <c r="B13" s="98">
        <v>5912222430</v>
      </c>
      <c r="C13" s="46" t="s">
        <v>225</v>
      </c>
      <c r="D13" s="94">
        <v>6003</v>
      </c>
      <c r="E13" s="48" t="s">
        <v>86</v>
      </c>
      <c r="F13" s="104" t="s">
        <v>27</v>
      </c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</row>
    <row r="14" spans="1:108" s="82" customFormat="1" ht="27" customHeight="1" x14ac:dyDescent="0.25">
      <c r="A14" s="100" t="s">
        <v>201</v>
      </c>
      <c r="B14" s="98">
        <v>5912222431</v>
      </c>
      <c r="C14" s="46" t="s">
        <v>226</v>
      </c>
      <c r="D14" s="94">
        <v>8004</v>
      </c>
      <c r="E14" s="48" t="s">
        <v>86</v>
      </c>
      <c r="F14" s="104" t="s">
        <v>27</v>
      </c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2"/>
      <c r="BK14" s="72"/>
      <c r="BL14" s="72"/>
      <c r="BM14" s="72"/>
      <c r="BN14" s="72"/>
      <c r="BO14" s="72"/>
      <c r="BP14" s="72"/>
      <c r="BQ14" s="72"/>
      <c r="BR14" s="72"/>
      <c r="BS14" s="72"/>
      <c r="BT14" s="72"/>
      <c r="BU14" s="72"/>
      <c r="BV14" s="72"/>
      <c r="BW14" s="72"/>
      <c r="BX14" s="72"/>
      <c r="BY14" s="72"/>
      <c r="BZ14" s="72"/>
      <c r="CA14" s="72"/>
      <c r="CB14" s="72"/>
      <c r="CC14" s="72"/>
      <c r="CD14" s="72"/>
      <c r="CE14" s="72"/>
      <c r="CF14" s="72"/>
      <c r="CG14" s="72"/>
      <c r="CH14" s="72"/>
      <c r="CI14" s="72"/>
      <c r="CJ14" s="72"/>
      <c r="CK14" s="72"/>
      <c r="CL14" s="72"/>
      <c r="CM14" s="72"/>
      <c r="CN14" s="72"/>
      <c r="CO14" s="72"/>
      <c r="CP14" s="72"/>
      <c r="CQ14" s="72"/>
      <c r="CR14" s="72"/>
      <c r="CS14" s="72"/>
      <c r="CT14" s="72"/>
      <c r="CU14" s="72"/>
      <c r="CV14" s="72"/>
      <c r="CW14" s="72"/>
      <c r="CX14" s="72"/>
      <c r="CY14" s="72"/>
      <c r="CZ14" s="72"/>
      <c r="DA14" s="72"/>
      <c r="DB14" s="72"/>
      <c r="DC14" s="72"/>
      <c r="DD14" s="72"/>
    </row>
    <row r="15" spans="1:108" s="82" customFormat="1" ht="27" customHeight="1" x14ac:dyDescent="0.25">
      <c r="A15" s="100" t="s">
        <v>180</v>
      </c>
      <c r="B15" s="98">
        <v>5912222432</v>
      </c>
      <c r="C15" s="46" t="s">
        <v>227</v>
      </c>
      <c r="D15" s="94">
        <v>1007</v>
      </c>
      <c r="E15" s="48" t="s">
        <v>86</v>
      </c>
      <c r="F15" s="104" t="s">
        <v>27</v>
      </c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2"/>
      <c r="BK15" s="72"/>
      <c r="BL15" s="72"/>
      <c r="BM15" s="72"/>
      <c r="BN15" s="72"/>
      <c r="BO15" s="72"/>
      <c r="BP15" s="72"/>
      <c r="BQ15" s="72"/>
      <c r="BR15" s="72"/>
      <c r="BS15" s="72"/>
      <c r="BT15" s="72"/>
      <c r="BU15" s="72"/>
      <c r="BV15" s="72"/>
      <c r="BW15" s="72"/>
      <c r="BX15" s="72"/>
      <c r="BY15" s="72"/>
      <c r="BZ15" s="72"/>
      <c r="CA15" s="72"/>
      <c r="CB15" s="72"/>
      <c r="CC15" s="72"/>
      <c r="CD15" s="72"/>
      <c r="CE15" s="72"/>
      <c r="CF15" s="72"/>
      <c r="CG15" s="72"/>
      <c r="CH15" s="72"/>
      <c r="CI15" s="72"/>
      <c r="CJ15" s="72"/>
      <c r="CK15" s="72"/>
      <c r="CL15" s="72"/>
      <c r="CM15" s="72"/>
      <c r="CN15" s="72"/>
      <c r="CO15" s="72"/>
      <c r="CP15" s="72"/>
      <c r="CQ15" s="72"/>
      <c r="CR15" s="72"/>
      <c r="CS15" s="72"/>
      <c r="CT15" s="72"/>
      <c r="CU15" s="72"/>
      <c r="CV15" s="72"/>
      <c r="CW15" s="72"/>
      <c r="CX15" s="72"/>
      <c r="CY15" s="72"/>
      <c r="CZ15" s="72"/>
      <c r="DA15" s="72"/>
      <c r="DB15" s="72"/>
      <c r="DC15" s="72"/>
      <c r="DD15" s="72"/>
    </row>
    <row r="16" spans="1:108" s="82" customFormat="1" ht="27" customHeight="1" x14ac:dyDescent="0.25">
      <c r="A16" s="100" t="s">
        <v>202</v>
      </c>
      <c r="B16" s="99">
        <v>5912222433</v>
      </c>
      <c r="C16" s="47" t="s">
        <v>228</v>
      </c>
      <c r="D16" s="95">
        <v>7035</v>
      </c>
      <c r="E16" s="49" t="s">
        <v>86</v>
      </c>
      <c r="F16" s="104" t="s">
        <v>27</v>
      </c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2"/>
      <c r="BK16" s="72"/>
      <c r="BL16" s="72"/>
      <c r="BM16" s="72"/>
      <c r="BN16" s="72"/>
      <c r="BO16" s="72"/>
      <c r="BP16" s="72"/>
      <c r="BQ16" s="72"/>
      <c r="BR16" s="72"/>
      <c r="BS16" s="72"/>
      <c r="BT16" s="72"/>
      <c r="BU16" s="72"/>
      <c r="BV16" s="72"/>
      <c r="BW16" s="72"/>
      <c r="BX16" s="72"/>
      <c r="BY16" s="72"/>
      <c r="BZ16" s="72"/>
      <c r="CA16" s="72"/>
      <c r="CB16" s="72"/>
      <c r="CC16" s="72"/>
      <c r="CD16" s="72"/>
      <c r="CE16" s="72"/>
      <c r="CF16" s="72"/>
      <c r="CG16" s="72"/>
      <c r="CH16" s="72"/>
      <c r="CI16" s="72"/>
      <c r="CJ16" s="72"/>
      <c r="CK16" s="72"/>
      <c r="CL16" s="72"/>
      <c r="CM16" s="72"/>
      <c r="CN16" s="72"/>
      <c r="CO16" s="72"/>
      <c r="CP16" s="72"/>
      <c r="CQ16" s="72"/>
      <c r="CR16" s="72"/>
      <c r="CS16" s="72"/>
      <c r="CT16" s="72"/>
      <c r="CU16" s="72"/>
      <c r="CV16" s="72"/>
      <c r="CW16" s="72"/>
      <c r="CX16" s="72"/>
      <c r="CY16" s="72"/>
      <c r="CZ16" s="72"/>
      <c r="DA16" s="72"/>
      <c r="DB16" s="72"/>
      <c r="DC16" s="72"/>
      <c r="DD16" s="72"/>
    </row>
    <row r="17" spans="1:108" s="82" customFormat="1" ht="27" customHeight="1" x14ac:dyDescent="0.25">
      <c r="A17" s="100" t="s">
        <v>203</v>
      </c>
      <c r="B17" s="99">
        <v>5912260117</v>
      </c>
      <c r="C17" s="47" t="s">
        <v>97</v>
      </c>
      <c r="D17" s="95"/>
      <c r="E17" s="49"/>
      <c r="F17" s="104" t="s">
        <v>98</v>
      </c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  <c r="BM17" s="72"/>
      <c r="BN17" s="72"/>
      <c r="BO17" s="72"/>
      <c r="BP17" s="72"/>
      <c r="BQ17" s="72"/>
      <c r="BR17" s="72"/>
      <c r="BS17" s="72"/>
      <c r="BT17" s="72"/>
      <c r="BU17" s="72"/>
      <c r="BV17" s="72"/>
      <c r="BW17" s="72"/>
      <c r="BX17" s="72"/>
      <c r="BY17" s="72"/>
      <c r="BZ17" s="72"/>
      <c r="CA17" s="72"/>
      <c r="CB17" s="72"/>
      <c r="CC17" s="72"/>
      <c r="CD17" s="72"/>
      <c r="CE17" s="72"/>
      <c r="CF17" s="72"/>
      <c r="CG17" s="72"/>
      <c r="CH17" s="72"/>
      <c r="CI17" s="72"/>
      <c r="CJ17" s="72"/>
      <c r="CK17" s="72"/>
      <c r="CL17" s="72"/>
      <c r="CM17" s="72"/>
      <c r="CN17" s="72"/>
      <c r="CO17" s="72"/>
      <c r="CP17" s="72"/>
      <c r="CQ17" s="72"/>
      <c r="CR17" s="72"/>
      <c r="CS17" s="72"/>
      <c r="CT17" s="72"/>
      <c r="CU17" s="72"/>
      <c r="CV17" s="72"/>
      <c r="CW17" s="72"/>
      <c r="CX17" s="72"/>
      <c r="CY17" s="72"/>
      <c r="CZ17" s="72"/>
      <c r="DA17" s="72"/>
      <c r="DB17" s="72"/>
      <c r="DC17" s="72"/>
      <c r="DD17" s="72"/>
    </row>
    <row r="18" spans="1:108" s="82" customFormat="1" ht="27" customHeight="1" x14ac:dyDescent="0.25">
      <c r="A18" s="100" t="s">
        <v>186</v>
      </c>
      <c r="B18" s="99">
        <v>5912222434</v>
      </c>
      <c r="C18" s="47" t="s">
        <v>225</v>
      </c>
      <c r="D18" s="95">
        <v>6024</v>
      </c>
      <c r="E18" s="49" t="s">
        <v>86</v>
      </c>
      <c r="F18" s="104" t="s">
        <v>27</v>
      </c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2"/>
      <c r="BB18" s="72"/>
      <c r="BC18" s="72"/>
      <c r="BD18" s="72"/>
      <c r="BE18" s="72"/>
      <c r="BF18" s="72"/>
      <c r="BG18" s="72"/>
      <c r="BH18" s="72"/>
      <c r="BI18" s="72"/>
      <c r="BJ18" s="72"/>
      <c r="BK18" s="72"/>
      <c r="BL18" s="72"/>
      <c r="BM18" s="72"/>
      <c r="BN18" s="72"/>
      <c r="BO18" s="72"/>
      <c r="BP18" s="72"/>
      <c r="BQ18" s="72"/>
      <c r="BR18" s="72"/>
      <c r="BS18" s="72"/>
      <c r="BT18" s="72"/>
      <c r="BU18" s="72"/>
      <c r="BV18" s="72"/>
      <c r="BW18" s="72"/>
      <c r="BX18" s="72"/>
      <c r="BY18" s="72"/>
      <c r="BZ18" s="72"/>
      <c r="CA18" s="72"/>
      <c r="CB18" s="72"/>
      <c r="CC18" s="72"/>
      <c r="CD18" s="72"/>
      <c r="CE18" s="72"/>
      <c r="CF18" s="72"/>
      <c r="CG18" s="72"/>
      <c r="CH18" s="72"/>
      <c r="CI18" s="72"/>
      <c r="CJ18" s="72"/>
      <c r="CK18" s="72"/>
      <c r="CL18" s="72"/>
      <c r="CM18" s="72"/>
      <c r="CN18" s="72"/>
      <c r="CO18" s="72"/>
      <c r="CP18" s="72"/>
      <c r="CQ18" s="72"/>
      <c r="CR18" s="72"/>
      <c r="CS18" s="72"/>
      <c r="CT18" s="72"/>
      <c r="CU18" s="72"/>
      <c r="CV18" s="72"/>
      <c r="CW18" s="72"/>
      <c r="CX18" s="72"/>
      <c r="CY18" s="72"/>
      <c r="CZ18" s="72"/>
      <c r="DA18" s="72"/>
      <c r="DB18" s="72"/>
      <c r="DC18" s="72"/>
      <c r="DD18" s="72"/>
    </row>
    <row r="19" spans="1:108" s="82" customFormat="1" ht="27" customHeight="1" x14ac:dyDescent="0.25">
      <c r="A19" s="100" t="s">
        <v>187</v>
      </c>
      <c r="B19" s="99">
        <v>5912222435</v>
      </c>
      <c r="C19" s="47" t="s">
        <v>229</v>
      </c>
      <c r="D19" s="95">
        <v>1003</v>
      </c>
      <c r="E19" s="49" t="s">
        <v>86</v>
      </c>
      <c r="F19" s="104" t="s">
        <v>27</v>
      </c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2"/>
      <c r="BK19" s="72"/>
      <c r="BL19" s="72"/>
      <c r="BM19" s="72"/>
      <c r="BN19" s="72"/>
      <c r="BO19" s="72"/>
      <c r="BP19" s="72"/>
      <c r="BQ19" s="72"/>
      <c r="BR19" s="72"/>
      <c r="BS19" s="72"/>
      <c r="BT19" s="72"/>
      <c r="BU19" s="72"/>
      <c r="BV19" s="72"/>
      <c r="BW19" s="72"/>
      <c r="BX19" s="72"/>
      <c r="BY19" s="72"/>
      <c r="BZ19" s="72"/>
      <c r="CA19" s="72"/>
      <c r="CB19" s="72"/>
      <c r="CC19" s="72"/>
      <c r="CD19" s="72"/>
      <c r="CE19" s="72"/>
      <c r="CF19" s="72"/>
      <c r="CG19" s="72"/>
      <c r="CH19" s="72"/>
      <c r="CI19" s="72"/>
      <c r="CJ19" s="72"/>
      <c r="CK19" s="72"/>
      <c r="CL19" s="72"/>
      <c r="CM19" s="72"/>
      <c r="CN19" s="72"/>
      <c r="CO19" s="72"/>
      <c r="CP19" s="72"/>
      <c r="CQ19" s="72"/>
      <c r="CR19" s="72"/>
      <c r="CS19" s="72"/>
      <c r="CT19" s="72"/>
      <c r="CU19" s="72"/>
      <c r="CV19" s="72"/>
      <c r="CW19" s="72"/>
      <c r="CX19" s="72"/>
      <c r="CY19" s="72"/>
      <c r="CZ19" s="72"/>
      <c r="DA19" s="72"/>
      <c r="DB19" s="72"/>
      <c r="DC19" s="72"/>
      <c r="DD19" s="72"/>
    </row>
    <row r="20" spans="1:108" s="82" customFormat="1" ht="27" customHeight="1" x14ac:dyDescent="0.25">
      <c r="A20" s="100" t="s">
        <v>188</v>
      </c>
      <c r="B20" s="99">
        <v>5912222436</v>
      </c>
      <c r="C20" s="47" t="s">
        <v>229</v>
      </c>
      <c r="D20" s="95">
        <v>1003</v>
      </c>
      <c r="E20" s="49" t="s">
        <v>100</v>
      </c>
      <c r="F20" s="104" t="s">
        <v>27</v>
      </c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2"/>
      <c r="BK20" s="72"/>
      <c r="BL20" s="72"/>
      <c r="BM20" s="72"/>
      <c r="BN20" s="72"/>
      <c r="BO20" s="72"/>
      <c r="BP20" s="72"/>
      <c r="BQ20" s="72"/>
      <c r="BR20" s="72"/>
      <c r="BS20" s="72"/>
      <c r="BT20" s="72"/>
      <c r="BU20" s="72"/>
      <c r="BV20" s="72"/>
      <c r="BW20" s="72"/>
      <c r="BX20" s="72"/>
      <c r="BY20" s="72"/>
      <c r="BZ20" s="72"/>
      <c r="CA20" s="72"/>
      <c r="CB20" s="72"/>
      <c r="CC20" s="72"/>
      <c r="CD20" s="72"/>
      <c r="CE20" s="72"/>
      <c r="CF20" s="72"/>
      <c r="CG20" s="72"/>
      <c r="CH20" s="72"/>
      <c r="CI20" s="72"/>
      <c r="CJ20" s="72"/>
      <c r="CK20" s="72"/>
      <c r="CL20" s="72"/>
      <c r="CM20" s="72"/>
      <c r="CN20" s="72"/>
      <c r="CO20" s="72"/>
      <c r="CP20" s="72"/>
      <c r="CQ20" s="72"/>
      <c r="CR20" s="72"/>
      <c r="CS20" s="72"/>
      <c r="CT20" s="72"/>
      <c r="CU20" s="72"/>
      <c r="CV20" s="72"/>
      <c r="CW20" s="72"/>
      <c r="CX20" s="72"/>
      <c r="CY20" s="72"/>
      <c r="CZ20" s="72"/>
      <c r="DA20" s="72"/>
      <c r="DB20" s="72"/>
      <c r="DC20" s="72"/>
      <c r="DD20" s="72"/>
    </row>
    <row r="21" spans="1:108" s="82" customFormat="1" ht="27" customHeight="1" x14ac:dyDescent="0.25">
      <c r="A21" s="100" t="s">
        <v>189</v>
      </c>
      <c r="B21" s="99">
        <v>5912222437</v>
      </c>
      <c r="C21" s="47" t="s">
        <v>230</v>
      </c>
      <c r="D21" s="95">
        <v>9005</v>
      </c>
      <c r="E21" s="49" t="s">
        <v>100</v>
      </c>
      <c r="F21" s="104" t="s">
        <v>27</v>
      </c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  <c r="AR21" s="72"/>
      <c r="AS21" s="72"/>
      <c r="AT21" s="72"/>
      <c r="AU21" s="72"/>
      <c r="AV21" s="72"/>
      <c r="AW21" s="72"/>
      <c r="AX21" s="72"/>
      <c r="AY21" s="72"/>
      <c r="AZ21" s="72"/>
      <c r="BA21" s="72"/>
      <c r="BB21" s="72"/>
      <c r="BC21" s="72"/>
      <c r="BD21" s="72"/>
      <c r="BE21" s="72"/>
      <c r="BF21" s="72"/>
      <c r="BG21" s="72"/>
      <c r="BH21" s="72"/>
      <c r="BI21" s="72"/>
      <c r="BJ21" s="72"/>
      <c r="BK21" s="72"/>
      <c r="BL21" s="72"/>
      <c r="BM21" s="72"/>
      <c r="BN21" s="72"/>
      <c r="BO21" s="72"/>
      <c r="BP21" s="72"/>
      <c r="BQ21" s="72"/>
      <c r="BR21" s="72"/>
      <c r="BS21" s="72"/>
      <c r="BT21" s="72"/>
      <c r="BU21" s="72"/>
      <c r="BV21" s="72"/>
      <c r="BW21" s="72"/>
      <c r="BX21" s="72"/>
      <c r="BY21" s="72"/>
      <c r="BZ21" s="72"/>
      <c r="CA21" s="72"/>
      <c r="CB21" s="72"/>
      <c r="CC21" s="72"/>
      <c r="CD21" s="72"/>
      <c r="CE21" s="72"/>
      <c r="CF21" s="72"/>
      <c r="CG21" s="72"/>
      <c r="CH21" s="72"/>
      <c r="CI21" s="72"/>
      <c r="CJ21" s="72"/>
      <c r="CK21" s="72"/>
      <c r="CL21" s="72"/>
      <c r="CM21" s="72"/>
      <c r="CN21" s="72"/>
      <c r="CO21" s="72"/>
      <c r="CP21" s="72"/>
      <c r="CQ21" s="72"/>
      <c r="CR21" s="72"/>
      <c r="CS21" s="72"/>
      <c r="CT21" s="72"/>
      <c r="CU21" s="72"/>
      <c r="CV21" s="72"/>
      <c r="CW21" s="72"/>
      <c r="CX21" s="72"/>
      <c r="CY21" s="72"/>
      <c r="CZ21" s="72"/>
      <c r="DA21" s="72"/>
      <c r="DB21" s="72"/>
      <c r="DC21" s="72"/>
      <c r="DD21" s="72"/>
    </row>
    <row r="22" spans="1:108" s="82" customFormat="1" ht="27" customHeight="1" x14ac:dyDescent="0.25">
      <c r="A22" s="100" t="s">
        <v>190</v>
      </c>
      <c r="B22" s="99">
        <v>5912222916</v>
      </c>
      <c r="C22" s="47" t="s">
        <v>231</v>
      </c>
      <c r="D22" s="95"/>
      <c r="E22" s="49"/>
      <c r="F22" s="104" t="s">
        <v>98</v>
      </c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72"/>
      <c r="AS22" s="72"/>
      <c r="AT22" s="72"/>
      <c r="AU22" s="72"/>
      <c r="AV22" s="72"/>
      <c r="AW22" s="72"/>
      <c r="AX22" s="72"/>
      <c r="AY22" s="72"/>
      <c r="AZ22" s="72"/>
      <c r="BA22" s="72"/>
      <c r="BB22" s="72"/>
      <c r="BC22" s="72"/>
      <c r="BD22" s="72"/>
      <c r="BE22" s="72"/>
      <c r="BF22" s="72"/>
      <c r="BG22" s="72"/>
      <c r="BH22" s="72"/>
      <c r="BI22" s="72"/>
      <c r="BJ22" s="72"/>
      <c r="BK22" s="72"/>
      <c r="BL22" s="72"/>
      <c r="BM22" s="72"/>
      <c r="BN22" s="72"/>
      <c r="BO22" s="72"/>
      <c r="BP22" s="72"/>
      <c r="BQ22" s="72"/>
      <c r="BR22" s="72"/>
      <c r="BS22" s="72"/>
      <c r="BT22" s="72"/>
      <c r="BU22" s="72"/>
      <c r="BV22" s="72"/>
      <c r="BW22" s="72"/>
      <c r="BX22" s="72"/>
      <c r="BY22" s="72"/>
      <c r="BZ22" s="72"/>
      <c r="CA22" s="72"/>
      <c r="CB22" s="72"/>
      <c r="CC22" s="72"/>
      <c r="CD22" s="72"/>
      <c r="CE22" s="72"/>
      <c r="CF22" s="72"/>
      <c r="CG22" s="72"/>
      <c r="CH22" s="72"/>
      <c r="CI22" s="72"/>
      <c r="CJ22" s="72"/>
      <c r="CK22" s="72"/>
      <c r="CL22" s="72"/>
      <c r="CM22" s="72"/>
      <c r="CN22" s="72"/>
      <c r="CO22" s="72"/>
      <c r="CP22" s="72"/>
      <c r="CQ22" s="72"/>
      <c r="CR22" s="72"/>
      <c r="CS22" s="72"/>
      <c r="CT22" s="72"/>
      <c r="CU22" s="72"/>
      <c r="CV22" s="72"/>
      <c r="CW22" s="72"/>
      <c r="CX22" s="72"/>
      <c r="CY22" s="72"/>
      <c r="CZ22" s="72"/>
      <c r="DA22" s="72"/>
      <c r="DB22" s="72"/>
      <c r="DC22" s="72"/>
      <c r="DD22" s="72"/>
    </row>
    <row r="23" spans="1:108" s="82" customFormat="1" ht="27" customHeight="1" x14ac:dyDescent="0.25">
      <c r="A23" s="100" t="s">
        <v>176</v>
      </c>
      <c r="B23" s="99">
        <v>5912150017</v>
      </c>
      <c r="C23" s="47" t="s">
        <v>103</v>
      </c>
      <c r="D23" s="95" t="s">
        <v>104</v>
      </c>
      <c r="E23" s="49"/>
      <c r="F23" s="104" t="s">
        <v>27</v>
      </c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2"/>
      <c r="AY23" s="72"/>
      <c r="AZ23" s="72"/>
      <c r="BA23" s="72"/>
      <c r="BB23" s="72"/>
      <c r="BC23" s="72"/>
      <c r="BD23" s="72"/>
      <c r="BE23" s="72"/>
      <c r="BF23" s="72"/>
      <c r="BG23" s="72"/>
      <c r="BH23" s="72"/>
      <c r="BI23" s="72"/>
      <c r="BJ23" s="72"/>
      <c r="BK23" s="72"/>
      <c r="BL23" s="72"/>
      <c r="BM23" s="72"/>
      <c r="BN23" s="72"/>
      <c r="BO23" s="72"/>
      <c r="BP23" s="72"/>
      <c r="BQ23" s="72"/>
      <c r="BR23" s="72"/>
      <c r="BS23" s="72"/>
      <c r="BT23" s="72"/>
      <c r="BU23" s="72"/>
      <c r="BV23" s="72"/>
      <c r="BW23" s="72"/>
      <c r="BX23" s="72"/>
      <c r="BY23" s="72"/>
      <c r="BZ23" s="72"/>
      <c r="CA23" s="72"/>
      <c r="CB23" s="72"/>
      <c r="CC23" s="72"/>
      <c r="CD23" s="72"/>
      <c r="CE23" s="72"/>
      <c r="CF23" s="72"/>
      <c r="CG23" s="72"/>
      <c r="CH23" s="72"/>
      <c r="CI23" s="72"/>
      <c r="CJ23" s="72"/>
      <c r="CK23" s="72"/>
      <c r="CL23" s="72"/>
      <c r="CM23" s="72"/>
      <c r="CN23" s="72"/>
      <c r="CO23" s="72"/>
      <c r="CP23" s="72"/>
      <c r="CQ23" s="72"/>
      <c r="CR23" s="72"/>
      <c r="CS23" s="72"/>
      <c r="CT23" s="72"/>
      <c r="CU23" s="72"/>
      <c r="CV23" s="72"/>
      <c r="CW23" s="72"/>
      <c r="CX23" s="72"/>
      <c r="CY23" s="72"/>
      <c r="CZ23" s="72"/>
      <c r="DA23" s="72"/>
      <c r="DB23" s="72"/>
      <c r="DC23" s="72"/>
      <c r="DD23" s="72"/>
    </row>
    <row r="24" spans="1:108" s="82" customFormat="1" ht="27" customHeight="1" x14ac:dyDescent="0.25">
      <c r="A24" s="100" t="s">
        <v>191</v>
      </c>
      <c r="B24" s="99">
        <v>6559931032</v>
      </c>
      <c r="C24" s="47" t="s">
        <v>105</v>
      </c>
      <c r="D24" s="95" t="s">
        <v>106</v>
      </c>
      <c r="E24" s="49"/>
      <c r="F24" s="104" t="s">
        <v>27</v>
      </c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  <c r="BH24" s="72"/>
      <c r="BI24" s="72"/>
      <c r="BJ24" s="72"/>
      <c r="BK24" s="72"/>
      <c r="BL24" s="72"/>
      <c r="BM24" s="72"/>
      <c r="BN24" s="72"/>
      <c r="BO24" s="72"/>
      <c r="BP24" s="72"/>
      <c r="BQ24" s="72"/>
      <c r="BR24" s="72"/>
      <c r="BS24" s="72"/>
      <c r="BT24" s="72"/>
      <c r="BU24" s="72"/>
      <c r="BV24" s="72"/>
      <c r="BW24" s="72"/>
      <c r="BX24" s="72"/>
      <c r="BY24" s="72"/>
      <c r="BZ24" s="72"/>
      <c r="CA24" s="72"/>
      <c r="CB24" s="72"/>
      <c r="CC24" s="72"/>
      <c r="CD24" s="72"/>
      <c r="CE24" s="72"/>
      <c r="CF24" s="72"/>
      <c r="CG24" s="72"/>
      <c r="CH24" s="72"/>
      <c r="CI24" s="72"/>
      <c r="CJ24" s="72"/>
      <c r="CK24" s="72"/>
      <c r="CL24" s="72"/>
      <c r="CM24" s="72"/>
      <c r="CN24" s="72"/>
      <c r="CO24" s="72"/>
      <c r="CP24" s="72"/>
      <c r="CQ24" s="72"/>
      <c r="CR24" s="72"/>
      <c r="CS24" s="72"/>
      <c r="CT24" s="72"/>
      <c r="CU24" s="72"/>
      <c r="CV24" s="72"/>
      <c r="CW24" s="72"/>
      <c r="CX24" s="72"/>
      <c r="CY24" s="72"/>
      <c r="CZ24" s="72"/>
      <c r="DA24" s="72"/>
      <c r="DB24" s="72"/>
      <c r="DC24" s="72"/>
      <c r="DD24" s="72"/>
    </row>
    <row r="25" spans="1:108" s="82" customFormat="1" ht="27" customHeight="1" x14ac:dyDescent="0.25">
      <c r="A25" s="100" t="s">
        <v>212</v>
      </c>
      <c r="B25" s="99">
        <v>6559931034</v>
      </c>
      <c r="C25" s="47" t="s">
        <v>105</v>
      </c>
      <c r="D25" s="95" t="s">
        <v>107</v>
      </c>
      <c r="E25" s="49"/>
      <c r="F25" s="104" t="s">
        <v>27</v>
      </c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72"/>
      <c r="BF25" s="72"/>
      <c r="BG25" s="72"/>
      <c r="BH25" s="72"/>
      <c r="BI25" s="72"/>
      <c r="BJ25" s="72"/>
      <c r="BK25" s="72"/>
      <c r="BL25" s="72"/>
      <c r="BM25" s="72"/>
      <c r="BN25" s="72"/>
      <c r="BO25" s="72"/>
      <c r="BP25" s="72"/>
      <c r="BQ25" s="72"/>
      <c r="BR25" s="72"/>
      <c r="BS25" s="72"/>
      <c r="BT25" s="72"/>
      <c r="BU25" s="72"/>
      <c r="BV25" s="72"/>
      <c r="BW25" s="72"/>
      <c r="BX25" s="72"/>
      <c r="BY25" s="72"/>
      <c r="BZ25" s="72"/>
      <c r="CA25" s="72"/>
      <c r="CB25" s="72"/>
      <c r="CC25" s="72"/>
      <c r="CD25" s="72"/>
      <c r="CE25" s="72"/>
      <c r="CF25" s="72"/>
      <c r="CG25" s="72"/>
      <c r="CH25" s="72"/>
      <c r="CI25" s="72"/>
      <c r="CJ25" s="72"/>
      <c r="CK25" s="72"/>
      <c r="CL25" s="72"/>
      <c r="CM25" s="72"/>
      <c r="CN25" s="72"/>
      <c r="CO25" s="72"/>
      <c r="CP25" s="72"/>
      <c r="CQ25" s="72"/>
      <c r="CR25" s="72"/>
      <c r="CS25" s="72"/>
      <c r="CT25" s="72"/>
      <c r="CU25" s="72"/>
      <c r="CV25" s="72"/>
      <c r="CW25" s="72"/>
      <c r="CX25" s="72"/>
      <c r="CY25" s="72"/>
      <c r="CZ25" s="72"/>
      <c r="DA25" s="72"/>
      <c r="DB25" s="72"/>
      <c r="DC25" s="72"/>
      <c r="DD25" s="72"/>
    </row>
    <row r="26" spans="1:108" s="82" customFormat="1" ht="27" customHeight="1" x14ac:dyDescent="0.25">
      <c r="A26" s="100" t="s">
        <v>182</v>
      </c>
      <c r="B26" s="99">
        <v>5912150084</v>
      </c>
      <c r="C26" s="47" t="s">
        <v>108</v>
      </c>
      <c r="D26" s="95"/>
      <c r="E26" s="49"/>
      <c r="F26" s="104" t="s">
        <v>109</v>
      </c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A26" s="72"/>
      <c r="BB26" s="72"/>
      <c r="BC26" s="72"/>
      <c r="BD26" s="72"/>
      <c r="BE26" s="72"/>
      <c r="BF26" s="72"/>
      <c r="BG26" s="72"/>
      <c r="BH26" s="72"/>
      <c r="BI26" s="72"/>
      <c r="BJ26" s="72"/>
      <c r="BK26" s="72"/>
      <c r="BL26" s="72"/>
      <c r="BM26" s="72"/>
      <c r="BN26" s="72"/>
      <c r="BO26" s="72"/>
      <c r="BP26" s="72"/>
      <c r="BQ26" s="72"/>
      <c r="BR26" s="72"/>
      <c r="BS26" s="72"/>
      <c r="BT26" s="72"/>
      <c r="BU26" s="72"/>
      <c r="BV26" s="72"/>
      <c r="BW26" s="72"/>
      <c r="BX26" s="72"/>
      <c r="BY26" s="72"/>
      <c r="BZ26" s="72"/>
      <c r="CA26" s="72"/>
      <c r="CB26" s="72"/>
      <c r="CC26" s="72"/>
      <c r="CD26" s="72"/>
      <c r="CE26" s="72"/>
      <c r="CF26" s="72"/>
      <c r="CG26" s="72"/>
      <c r="CH26" s="72"/>
      <c r="CI26" s="72"/>
      <c r="CJ26" s="72"/>
      <c r="CK26" s="72"/>
      <c r="CL26" s="72"/>
      <c r="CM26" s="72"/>
      <c r="CN26" s="72"/>
      <c r="CO26" s="72"/>
      <c r="CP26" s="72"/>
      <c r="CQ26" s="72"/>
      <c r="CR26" s="72"/>
      <c r="CS26" s="72"/>
      <c r="CT26" s="72"/>
      <c r="CU26" s="72"/>
      <c r="CV26" s="72"/>
      <c r="CW26" s="72"/>
      <c r="CX26" s="72"/>
      <c r="CY26" s="72"/>
      <c r="CZ26" s="72"/>
      <c r="DA26" s="72"/>
      <c r="DB26" s="72"/>
      <c r="DC26" s="72"/>
      <c r="DD26" s="72"/>
    </row>
    <row r="27" spans="1:108" s="82" customFormat="1" ht="27" customHeight="1" x14ac:dyDescent="0.25">
      <c r="A27" s="100" t="s">
        <v>185</v>
      </c>
      <c r="B27" s="99">
        <v>5912150111</v>
      </c>
      <c r="C27" s="47" t="s">
        <v>232</v>
      </c>
      <c r="D27" s="95"/>
      <c r="E27" s="49"/>
      <c r="F27" s="104" t="s">
        <v>109</v>
      </c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2"/>
      <c r="BB27" s="72"/>
      <c r="BC27" s="72"/>
      <c r="BD27" s="72"/>
      <c r="BE27" s="72"/>
      <c r="BF27" s="72"/>
      <c r="BG27" s="72"/>
      <c r="BH27" s="72"/>
      <c r="BI27" s="72"/>
      <c r="BJ27" s="72"/>
      <c r="BK27" s="72"/>
      <c r="BL27" s="72"/>
      <c r="BM27" s="72"/>
      <c r="BN27" s="72"/>
      <c r="BO27" s="72"/>
      <c r="BP27" s="72"/>
      <c r="BQ27" s="72"/>
      <c r="BR27" s="72"/>
      <c r="BS27" s="72"/>
      <c r="BT27" s="72"/>
      <c r="BU27" s="72"/>
      <c r="BV27" s="72"/>
      <c r="BW27" s="72"/>
      <c r="BX27" s="72"/>
      <c r="BY27" s="72"/>
      <c r="BZ27" s="72"/>
      <c r="CA27" s="72"/>
      <c r="CB27" s="72"/>
      <c r="CC27" s="72"/>
      <c r="CD27" s="72"/>
      <c r="CE27" s="72"/>
      <c r="CF27" s="72"/>
      <c r="CG27" s="72"/>
      <c r="CH27" s="72"/>
      <c r="CI27" s="72"/>
      <c r="CJ27" s="72"/>
      <c r="CK27" s="72"/>
      <c r="CL27" s="72"/>
      <c r="CM27" s="72"/>
      <c r="CN27" s="72"/>
      <c r="CO27" s="72"/>
      <c r="CP27" s="72"/>
      <c r="CQ27" s="72"/>
      <c r="CR27" s="72"/>
      <c r="CS27" s="72"/>
      <c r="CT27" s="72"/>
      <c r="CU27" s="72"/>
      <c r="CV27" s="72"/>
      <c r="CW27" s="72"/>
      <c r="CX27" s="72"/>
      <c r="CY27" s="72"/>
      <c r="CZ27" s="72"/>
      <c r="DA27" s="72"/>
      <c r="DB27" s="72"/>
      <c r="DC27" s="72"/>
      <c r="DD27" s="72"/>
    </row>
    <row r="28" spans="1:108" s="82" customFormat="1" ht="27" customHeight="1" x14ac:dyDescent="0.25">
      <c r="A28" s="100" t="s">
        <v>183</v>
      </c>
      <c r="B28" s="99">
        <v>5912222438</v>
      </c>
      <c r="C28" s="47" t="s">
        <v>218</v>
      </c>
      <c r="D28" s="95">
        <v>1003</v>
      </c>
      <c r="E28" s="49" t="s">
        <v>86</v>
      </c>
      <c r="F28" s="104" t="s">
        <v>27</v>
      </c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2"/>
      <c r="BB28" s="72"/>
      <c r="BC28" s="72"/>
      <c r="BD28" s="72"/>
      <c r="BE28" s="72"/>
      <c r="BF28" s="72"/>
      <c r="BG28" s="72"/>
      <c r="BH28" s="72"/>
      <c r="BI28" s="72"/>
      <c r="BJ28" s="72"/>
      <c r="BK28" s="72"/>
      <c r="BL28" s="72"/>
      <c r="BM28" s="72"/>
      <c r="BN28" s="72"/>
      <c r="BO28" s="72"/>
      <c r="BP28" s="72"/>
      <c r="BQ28" s="72"/>
      <c r="BR28" s="72"/>
      <c r="BS28" s="72"/>
      <c r="BT28" s="72"/>
      <c r="BU28" s="72"/>
      <c r="BV28" s="72"/>
      <c r="BW28" s="72"/>
      <c r="BX28" s="72"/>
      <c r="BY28" s="72"/>
      <c r="BZ28" s="72"/>
      <c r="CA28" s="72"/>
      <c r="CB28" s="72"/>
      <c r="CC28" s="72"/>
      <c r="CD28" s="72"/>
      <c r="CE28" s="72"/>
      <c r="CF28" s="72"/>
      <c r="CG28" s="72"/>
      <c r="CH28" s="72"/>
      <c r="CI28" s="72"/>
      <c r="CJ28" s="72"/>
      <c r="CK28" s="72"/>
      <c r="CL28" s="72"/>
      <c r="CM28" s="72"/>
      <c r="CN28" s="72"/>
      <c r="CO28" s="72"/>
      <c r="CP28" s="72"/>
      <c r="CQ28" s="72"/>
      <c r="CR28" s="72"/>
      <c r="CS28" s="72"/>
      <c r="CT28" s="72"/>
      <c r="CU28" s="72"/>
      <c r="CV28" s="72"/>
      <c r="CW28" s="72"/>
      <c r="CX28" s="72"/>
      <c r="CY28" s="72"/>
      <c r="CZ28" s="72"/>
      <c r="DA28" s="72"/>
      <c r="DB28" s="72"/>
      <c r="DC28" s="72"/>
      <c r="DD28" s="72"/>
    </row>
    <row r="29" spans="1:108" s="82" customFormat="1" ht="27" customHeight="1" x14ac:dyDescent="0.25">
      <c r="A29" s="100" t="s">
        <v>181</v>
      </c>
      <c r="B29" s="99">
        <v>5912222439</v>
      </c>
      <c r="C29" s="47" t="s">
        <v>233</v>
      </c>
      <c r="D29" s="95">
        <v>9001</v>
      </c>
      <c r="E29" s="49" t="s">
        <v>86</v>
      </c>
      <c r="F29" s="104" t="s">
        <v>27</v>
      </c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2"/>
      <c r="BB29" s="72"/>
      <c r="BC29" s="72"/>
      <c r="BD29" s="72"/>
      <c r="BE29" s="72"/>
      <c r="BF29" s="72"/>
      <c r="BG29" s="72"/>
      <c r="BH29" s="72"/>
      <c r="BI29" s="72"/>
      <c r="BJ29" s="72"/>
      <c r="BK29" s="72"/>
      <c r="BL29" s="72"/>
      <c r="BM29" s="72"/>
      <c r="BN29" s="72"/>
      <c r="BO29" s="72"/>
      <c r="BP29" s="72"/>
      <c r="BQ29" s="72"/>
      <c r="BR29" s="72"/>
      <c r="BS29" s="72"/>
      <c r="BT29" s="72"/>
      <c r="BU29" s="72"/>
      <c r="BV29" s="72"/>
      <c r="BW29" s="72"/>
      <c r="BX29" s="72"/>
      <c r="BY29" s="72"/>
      <c r="BZ29" s="72"/>
      <c r="CA29" s="72"/>
      <c r="CB29" s="72"/>
      <c r="CC29" s="72"/>
      <c r="CD29" s="72"/>
      <c r="CE29" s="72"/>
      <c r="CF29" s="72"/>
      <c r="CG29" s="72"/>
      <c r="CH29" s="72"/>
      <c r="CI29" s="72"/>
      <c r="CJ29" s="72"/>
      <c r="CK29" s="72"/>
      <c r="CL29" s="72"/>
      <c r="CM29" s="72"/>
      <c r="CN29" s="72"/>
      <c r="CO29" s="72"/>
      <c r="CP29" s="72"/>
      <c r="CQ29" s="72"/>
      <c r="CR29" s="72"/>
      <c r="CS29" s="72"/>
      <c r="CT29" s="72"/>
      <c r="CU29" s="72"/>
      <c r="CV29" s="72"/>
      <c r="CW29" s="72"/>
      <c r="CX29" s="72"/>
      <c r="CY29" s="72"/>
      <c r="CZ29" s="72"/>
      <c r="DA29" s="72"/>
      <c r="DB29" s="72"/>
      <c r="DC29" s="72"/>
      <c r="DD29" s="72"/>
    </row>
    <row r="30" spans="1:108" s="82" customFormat="1" ht="27" customHeight="1" x14ac:dyDescent="0.25">
      <c r="A30" s="100" t="s">
        <v>208</v>
      </c>
      <c r="B30" s="99">
        <v>5912222440</v>
      </c>
      <c r="C30" s="47" t="s">
        <v>234</v>
      </c>
      <c r="D30" s="95">
        <v>7035</v>
      </c>
      <c r="E30" s="49" t="s">
        <v>86</v>
      </c>
      <c r="F30" s="104" t="s">
        <v>27</v>
      </c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2"/>
      <c r="BH30" s="72"/>
      <c r="BI30" s="72"/>
      <c r="BJ30" s="72"/>
      <c r="BK30" s="72"/>
      <c r="BL30" s="72"/>
      <c r="BM30" s="72"/>
      <c r="BN30" s="72"/>
      <c r="BO30" s="72"/>
      <c r="BP30" s="72"/>
      <c r="BQ30" s="72"/>
      <c r="BR30" s="72"/>
      <c r="BS30" s="72"/>
      <c r="BT30" s="72"/>
      <c r="BU30" s="72"/>
      <c r="BV30" s="72"/>
      <c r="BW30" s="72"/>
      <c r="BX30" s="72"/>
      <c r="BY30" s="72"/>
      <c r="BZ30" s="72"/>
      <c r="CA30" s="72"/>
      <c r="CB30" s="72"/>
      <c r="CC30" s="72"/>
      <c r="CD30" s="72"/>
      <c r="CE30" s="72"/>
      <c r="CF30" s="72"/>
      <c r="CG30" s="72"/>
      <c r="CH30" s="72"/>
      <c r="CI30" s="72"/>
      <c r="CJ30" s="72"/>
      <c r="CK30" s="72"/>
      <c r="CL30" s="72"/>
      <c r="CM30" s="72"/>
      <c r="CN30" s="72"/>
      <c r="CO30" s="72"/>
      <c r="CP30" s="72"/>
      <c r="CQ30" s="72"/>
      <c r="CR30" s="72"/>
      <c r="CS30" s="72"/>
      <c r="CT30" s="72"/>
      <c r="CU30" s="72"/>
      <c r="CV30" s="72"/>
      <c r="CW30" s="72"/>
      <c r="CX30" s="72"/>
      <c r="CY30" s="72"/>
      <c r="CZ30" s="72"/>
      <c r="DA30" s="72"/>
      <c r="DB30" s="72"/>
      <c r="DC30" s="72"/>
      <c r="DD30" s="72"/>
    </row>
    <row r="31" spans="1:108" s="82" customFormat="1" ht="27" customHeight="1" x14ac:dyDescent="0.25">
      <c r="A31" s="100" t="s">
        <v>204</v>
      </c>
      <c r="B31" s="99">
        <v>5912222441</v>
      </c>
      <c r="C31" s="47" t="s">
        <v>235</v>
      </c>
      <c r="D31" s="95">
        <v>1023</v>
      </c>
      <c r="E31" s="49" t="s">
        <v>114</v>
      </c>
      <c r="F31" s="104" t="s">
        <v>27</v>
      </c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2"/>
      <c r="BK31" s="72"/>
      <c r="BL31" s="72"/>
      <c r="BM31" s="72"/>
      <c r="BN31" s="72"/>
      <c r="BO31" s="72"/>
      <c r="BP31" s="72"/>
      <c r="BQ31" s="72"/>
      <c r="BR31" s="72"/>
      <c r="BS31" s="72"/>
      <c r="BT31" s="72"/>
      <c r="BU31" s="72"/>
      <c r="BV31" s="72"/>
      <c r="BW31" s="72"/>
      <c r="BX31" s="72"/>
      <c r="BY31" s="72"/>
      <c r="BZ31" s="72"/>
      <c r="CA31" s="72"/>
      <c r="CB31" s="72"/>
      <c r="CC31" s="72"/>
      <c r="CD31" s="72"/>
      <c r="CE31" s="72"/>
      <c r="CF31" s="72"/>
      <c r="CG31" s="72"/>
      <c r="CH31" s="72"/>
      <c r="CI31" s="72"/>
      <c r="CJ31" s="72"/>
      <c r="CK31" s="72"/>
      <c r="CL31" s="72"/>
      <c r="CM31" s="72"/>
      <c r="CN31" s="72"/>
      <c r="CO31" s="72"/>
      <c r="CP31" s="72"/>
      <c r="CQ31" s="72"/>
      <c r="CR31" s="72"/>
      <c r="CS31" s="72"/>
      <c r="CT31" s="72"/>
      <c r="CU31" s="72"/>
      <c r="CV31" s="72"/>
      <c r="CW31" s="72"/>
      <c r="CX31" s="72"/>
      <c r="CY31" s="72"/>
      <c r="CZ31" s="72"/>
      <c r="DA31" s="72"/>
      <c r="DB31" s="72"/>
      <c r="DC31" s="72"/>
      <c r="DD31" s="72"/>
    </row>
    <row r="32" spans="1:108" s="82" customFormat="1" ht="27" customHeight="1" x14ac:dyDescent="0.25">
      <c r="A32" s="100" t="s">
        <v>209</v>
      </c>
      <c r="B32" s="99">
        <v>5912222442</v>
      </c>
      <c r="C32" s="47" t="s">
        <v>236</v>
      </c>
      <c r="D32" s="95">
        <v>2000</v>
      </c>
      <c r="E32" s="49" t="s">
        <v>86</v>
      </c>
      <c r="F32" s="104" t="s">
        <v>27</v>
      </c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2"/>
      <c r="BM32" s="72"/>
      <c r="BN32" s="72"/>
      <c r="BO32" s="72"/>
      <c r="BP32" s="72"/>
      <c r="BQ32" s="72"/>
      <c r="BR32" s="72"/>
      <c r="BS32" s="72"/>
      <c r="BT32" s="72"/>
      <c r="BU32" s="72"/>
      <c r="BV32" s="72"/>
      <c r="BW32" s="72"/>
      <c r="BX32" s="72"/>
      <c r="BY32" s="72"/>
      <c r="BZ32" s="72"/>
      <c r="CA32" s="72"/>
      <c r="CB32" s="72"/>
      <c r="CC32" s="72"/>
      <c r="CD32" s="72"/>
      <c r="CE32" s="72"/>
      <c r="CF32" s="72"/>
      <c r="CG32" s="72"/>
      <c r="CH32" s="72"/>
      <c r="CI32" s="72"/>
      <c r="CJ32" s="72"/>
      <c r="CK32" s="72"/>
      <c r="CL32" s="72"/>
      <c r="CM32" s="72"/>
      <c r="CN32" s="72"/>
      <c r="CO32" s="72"/>
      <c r="CP32" s="72"/>
      <c r="CQ32" s="72"/>
      <c r="CR32" s="72"/>
      <c r="CS32" s="72"/>
      <c r="CT32" s="72"/>
      <c r="CU32" s="72"/>
      <c r="CV32" s="72"/>
      <c r="CW32" s="72"/>
      <c r="CX32" s="72"/>
      <c r="CY32" s="72"/>
      <c r="CZ32" s="72"/>
      <c r="DA32" s="72"/>
      <c r="DB32" s="72"/>
      <c r="DC32" s="72"/>
      <c r="DD32" s="72"/>
    </row>
    <row r="33" spans="1:108" s="82" customFormat="1" ht="27" customHeight="1" x14ac:dyDescent="0.25">
      <c r="A33" s="100" t="s">
        <v>210</v>
      </c>
      <c r="B33" s="99">
        <v>5912222443</v>
      </c>
      <c r="C33" s="47" t="s">
        <v>237</v>
      </c>
      <c r="D33" s="95">
        <v>7040</v>
      </c>
      <c r="E33" s="49" t="s">
        <v>114</v>
      </c>
      <c r="F33" s="104" t="s">
        <v>27</v>
      </c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2"/>
      <c r="BC33" s="72"/>
      <c r="BD33" s="72"/>
      <c r="BE33" s="72"/>
      <c r="BF33" s="72"/>
      <c r="BG33" s="72"/>
      <c r="BH33" s="72"/>
      <c r="BI33" s="72"/>
      <c r="BJ33" s="72"/>
      <c r="BK33" s="72"/>
      <c r="BL33" s="72"/>
      <c r="BM33" s="72"/>
      <c r="BN33" s="72"/>
      <c r="BO33" s="72"/>
      <c r="BP33" s="72"/>
      <c r="BQ33" s="72"/>
      <c r="BR33" s="72"/>
      <c r="BS33" s="72"/>
      <c r="BT33" s="72"/>
      <c r="BU33" s="72"/>
      <c r="BV33" s="72"/>
      <c r="BW33" s="72"/>
      <c r="BX33" s="72"/>
      <c r="BY33" s="72"/>
      <c r="BZ33" s="72"/>
      <c r="CA33" s="72"/>
      <c r="CB33" s="72"/>
      <c r="CC33" s="72"/>
      <c r="CD33" s="72"/>
      <c r="CE33" s="72"/>
      <c r="CF33" s="72"/>
      <c r="CG33" s="72"/>
      <c r="CH33" s="72"/>
      <c r="CI33" s="72"/>
      <c r="CJ33" s="72"/>
      <c r="CK33" s="72"/>
      <c r="CL33" s="72"/>
      <c r="CM33" s="72"/>
      <c r="CN33" s="72"/>
      <c r="CO33" s="72"/>
      <c r="CP33" s="72"/>
      <c r="CQ33" s="72"/>
      <c r="CR33" s="72"/>
      <c r="CS33" s="72"/>
      <c r="CT33" s="72"/>
      <c r="CU33" s="72"/>
      <c r="CV33" s="72"/>
      <c r="CW33" s="72"/>
      <c r="CX33" s="72"/>
      <c r="CY33" s="72"/>
      <c r="CZ33" s="72"/>
      <c r="DA33" s="72"/>
      <c r="DB33" s="72"/>
      <c r="DC33" s="72"/>
      <c r="DD33" s="72"/>
    </row>
    <row r="34" spans="1:108" s="82" customFormat="1" ht="27" customHeight="1" x14ac:dyDescent="0.25">
      <c r="A34" s="100" t="s">
        <v>205</v>
      </c>
      <c r="B34" s="99">
        <v>5925310005</v>
      </c>
      <c r="C34" s="47" t="s">
        <v>117</v>
      </c>
      <c r="D34" s="95"/>
      <c r="E34" s="49"/>
      <c r="F34" s="104" t="s">
        <v>109</v>
      </c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72"/>
      <c r="BK34" s="72"/>
      <c r="BL34" s="72"/>
      <c r="BM34" s="72"/>
      <c r="BN34" s="72"/>
      <c r="BO34" s="72"/>
      <c r="BP34" s="72"/>
      <c r="BQ34" s="72"/>
      <c r="BR34" s="72"/>
      <c r="BS34" s="72"/>
      <c r="BT34" s="72"/>
      <c r="BU34" s="72"/>
      <c r="BV34" s="72"/>
      <c r="BW34" s="72"/>
      <c r="BX34" s="72"/>
      <c r="BY34" s="72"/>
      <c r="BZ34" s="72"/>
      <c r="CA34" s="72"/>
      <c r="CB34" s="72"/>
      <c r="CC34" s="72"/>
      <c r="CD34" s="72"/>
      <c r="CE34" s="72"/>
      <c r="CF34" s="72"/>
      <c r="CG34" s="72"/>
      <c r="CH34" s="72"/>
      <c r="CI34" s="72"/>
      <c r="CJ34" s="72"/>
      <c r="CK34" s="72"/>
      <c r="CL34" s="72"/>
      <c r="CM34" s="72"/>
      <c r="CN34" s="72"/>
      <c r="CO34" s="72"/>
      <c r="CP34" s="72"/>
      <c r="CQ34" s="72"/>
      <c r="CR34" s="72"/>
      <c r="CS34" s="72"/>
      <c r="CT34" s="72"/>
      <c r="CU34" s="72"/>
      <c r="CV34" s="72"/>
      <c r="CW34" s="72"/>
      <c r="CX34" s="72"/>
      <c r="CY34" s="72"/>
      <c r="CZ34" s="72"/>
      <c r="DA34" s="72"/>
      <c r="DB34" s="72"/>
      <c r="DC34" s="72"/>
      <c r="DD34" s="72"/>
    </row>
    <row r="35" spans="1:108" s="82" customFormat="1" ht="27" customHeight="1" x14ac:dyDescent="0.25">
      <c r="A35" s="100" t="s">
        <v>177</v>
      </c>
      <c r="B35" s="99">
        <v>5912150041</v>
      </c>
      <c r="C35" s="47" t="s">
        <v>118</v>
      </c>
      <c r="D35" s="95" t="s">
        <v>119</v>
      </c>
      <c r="E35" s="49"/>
      <c r="F35" s="104" t="s">
        <v>109</v>
      </c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72"/>
      <c r="BK35" s="72"/>
      <c r="BL35" s="72"/>
      <c r="BM35" s="72"/>
      <c r="BN35" s="72"/>
      <c r="BO35" s="72"/>
      <c r="BP35" s="72"/>
      <c r="BQ35" s="72"/>
      <c r="BR35" s="72"/>
      <c r="BS35" s="72"/>
      <c r="BT35" s="72"/>
      <c r="BU35" s="72"/>
      <c r="BV35" s="72"/>
      <c r="BW35" s="72"/>
      <c r="BX35" s="72"/>
      <c r="BY35" s="72"/>
      <c r="BZ35" s="72"/>
      <c r="CA35" s="72"/>
      <c r="CB35" s="72"/>
      <c r="CC35" s="72"/>
      <c r="CD35" s="72"/>
      <c r="CE35" s="72"/>
      <c r="CF35" s="72"/>
      <c r="CG35" s="72"/>
      <c r="CH35" s="72"/>
      <c r="CI35" s="72"/>
      <c r="CJ35" s="72"/>
      <c r="CK35" s="72"/>
      <c r="CL35" s="72"/>
      <c r="CM35" s="72"/>
      <c r="CN35" s="72"/>
      <c r="CO35" s="72"/>
      <c r="CP35" s="72"/>
      <c r="CQ35" s="72"/>
      <c r="CR35" s="72"/>
      <c r="CS35" s="72"/>
      <c r="CT35" s="72"/>
      <c r="CU35" s="72"/>
      <c r="CV35" s="72"/>
      <c r="CW35" s="72"/>
      <c r="CX35" s="72"/>
      <c r="CY35" s="72"/>
      <c r="CZ35" s="72"/>
      <c r="DA35" s="72"/>
      <c r="DB35" s="72"/>
      <c r="DC35" s="72"/>
      <c r="DD35" s="72"/>
    </row>
    <row r="36" spans="1:108" s="82" customFormat="1" ht="27" customHeight="1" x14ac:dyDescent="0.25">
      <c r="A36" s="100" t="s">
        <v>179</v>
      </c>
      <c r="B36" s="99">
        <v>5912150043</v>
      </c>
      <c r="C36" s="47" t="s">
        <v>238</v>
      </c>
      <c r="D36" s="95"/>
      <c r="E36" s="49"/>
      <c r="F36" s="104" t="s">
        <v>109</v>
      </c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72"/>
      <c r="BD36" s="72"/>
      <c r="BE36" s="72"/>
      <c r="BF36" s="72"/>
      <c r="BG36" s="72"/>
      <c r="BH36" s="72"/>
      <c r="BI36" s="72"/>
      <c r="BJ36" s="72"/>
      <c r="BK36" s="72"/>
      <c r="BL36" s="72"/>
      <c r="BM36" s="72"/>
      <c r="BN36" s="72"/>
      <c r="BO36" s="72"/>
      <c r="BP36" s="72"/>
      <c r="BQ36" s="72"/>
      <c r="BR36" s="72"/>
      <c r="BS36" s="72"/>
      <c r="BT36" s="72"/>
      <c r="BU36" s="72"/>
      <c r="BV36" s="72"/>
      <c r="BW36" s="72"/>
      <c r="BX36" s="72"/>
      <c r="BY36" s="72"/>
      <c r="BZ36" s="72"/>
      <c r="CA36" s="72"/>
      <c r="CB36" s="72"/>
      <c r="CC36" s="72"/>
      <c r="CD36" s="72"/>
      <c r="CE36" s="72"/>
      <c r="CF36" s="72"/>
      <c r="CG36" s="72"/>
      <c r="CH36" s="72"/>
      <c r="CI36" s="72"/>
      <c r="CJ36" s="72"/>
      <c r="CK36" s="72"/>
      <c r="CL36" s="72"/>
      <c r="CM36" s="72"/>
      <c r="CN36" s="72"/>
      <c r="CO36" s="72"/>
      <c r="CP36" s="72"/>
      <c r="CQ36" s="72"/>
      <c r="CR36" s="72"/>
      <c r="CS36" s="72"/>
      <c r="CT36" s="72"/>
      <c r="CU36" s="72"/>
      <c r="CV36" s="72"/>
      <c r="CW36" s="72"/>
      <c r="CX36" s="72"/>
      <c r="CY36" s="72"/>
      <c r="CZ36" s="72"/>
      <c r="DA36" s="72"/>
      <c r="DB36" s="72"/>
      <c r="DC36" s="72"/>
      <c r="DD36" s="72"/>
    </row>
    <row r="37" spans="1:108" s="82" customFormat="1" ht="27" customHeight="1" x14ac:dyDescent="0.25">
      <c r="A37" s="100" t="s">
        <v>178</v>
      </c>
      <c r="B37" s="99">
        <v>5912150042</v>
      </c>
      <c r="C37" s="47" t="s">
        <v>121</v>
      </c>
      <c r="D37" s="95" t="s">
        <v>122</v>
      </c>
      <c r="E37" s="49"/>
      <c r="F37" s="104" t="s">
        <v>27</v>
      </c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72"/>
      <c r="BH37" s="72"/>
      <c r="BI37" s="72"/>
      <c r="BJ37" s="72"/>
      <c r="BK37" s="72"/>
      <c r="BL37" s="72"/>
      <c r="BM37" s="72"/>
      <c r="BN37" s="72"/>
      <c r="BO37" s="72"/>
      <c r="BP37" s="72"/>
      <c r="BQ37" s="72"/>
      <c r="BR37" s="72"/>
      <c r="BS37" s="72"/>
      <c r="BT37" s="72"/>
      <c r="BU37" s="72"/>
      <c r="BV37" s="72"/>
      <c r="BW37" s="72"/>
      <c r="BX37" s="72"/>
      <c r="BY37" s="72"/>
      <c r="BZ37" s="72"/>
      <c r="CA37" s="72"/>
      <c r="CB37" s="72"/>
      <c r="CC37" s="72"/>
      <c r="CD37" s="72"/>
      <c r="CE37" s="72"/>
      <c r="CF37" s="72"/>
      <c r="CG37" s="72"/>
      <c r="CH37" s="72"/>
      <c r="CI37" s="72"/>
      <c r="CJ37" s="72"/>
      <c r="CK37" s="72"/>
      <c r="CL37" s="72"/>
      <c r="CM37" s="72"/>
      <c r="CN37" s="72"/>
      <c r="CO37" s="72"/>
      <c r="CP37" s="72"/>
      <c r="CQ37" s="72"/>
      <c r="CR37" s="72"/>
      <c r="CS37" s="72"/>
      <c r="CT37" s="72"/>
      <c r="CU37" s="72"/>
      <c r="CV37" s="72"/>
      <c r="CW37" s="72"/>
      <c r="CX37" s="72"/>
      <c r="CY37" s="72"/>
      <c r="CZ37" s="72"/>
      <c r="DA37" s="72"/>
      <c r="DB37" s="72"/>
      <c r="DC37" s="72"/>
      <c r="DD37" s="72"/>
    </row>
    <row r="38" spans="1:108" s="82" customFormat="1" ht="27" customHeight="1" x14ac:dyDescent="0.25">
      <c r="A38" s="100" t="s">
        <v>211</v>
      </c>
      <c r="B38" s="99">
        <v>5912222444</v>
      </c>
      <c r="C38" s="47" t="s">
        <v>239</v>
      </c>
      <c r="D38" s="95">
        <v>1001</v>
      </c>
      <c r="E38" s="49" t="s">
        <v>86</v>
      </c>
      <c r="F38" s="104" t="s">
        <v>27</v>
      </c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2"/>
      <c r="BD38" s="72"/>
      <c r="BE38" s="72"/>
      <c r="BF38" s="72"/>
      <c r="BG38" s="72"/>
      <c r="BH38" s="72"/>
      <c r="BI38" s="72"/>
      <c r="BJ38" s="72"/>
      <c r="BK38" s="72"/>
      <c r="BL38" s="72"/>
      <c r="BM38" s="72"/>
      <c r="BN38" s="72"/>
      <c r="BO38" s="72"/>
      <c r="BP38" s="72"/>
      <c r="BQ38" s="72"/>
      <c r="BR38" s="72"/>
      <c r="BS38" s="72"/>
      <c r="BT38" s="72"/>
      <c r="BU38" s="72"/>
      <c r="BV38" s="72"/>
      <c r="BW38" s="72"/>
      <c r="BX38" s="72"/>
      <c r="BY38" s="72"/>
      <c r="BZ38" s="72"/>
      <c r="CA38" s="72"/>
      <c r="CB38" s="72"/>
      <c r="CC38" s="72"/>
      <c r="CD38" s="72"/>
      <c r="CE38" s="72"/>
      <c r="CF38" s="72"/>
      <c r="CG38" s="72"/>
      <c r="CH38" s="72"/>
      <c r="CI38" s="72"/>
      <c r="CJ38" s="72"/>
      <c r="CK38" s="72"/>
      <c r="CL38" s="72"/>
      <c r="CM38" s="72"/>
      <c r="CN38" s="72"/>
      <c r="CO38" s="72"/>
      <c r="CP38" s="72"/>
      <c r="CQ38" s="72"/>
      <c r="CR38" s="72"/>
      <c r="CS38" s="72"/>
      <c r="CT38" s="72"/>
      <c r="CU38" s="72"/>
      <c r="CV38" s="72"/>
      <c r="CW38" s="72"/>
      <c r="CX38" s="72"/>
      <c r="CY38" s="72"/>
      <c r="CZ38" s="72"/>
      <c r="DA38" s="72"/>
      <c r="DB38" s="72"/>
      <c r="DC38" s="72"/>
      <c r="DD38" s="72"/>
    </row>
    <row r="39" spans="1:108" s="82" customFormat="1" ht="27" customHeight="1" x14ac:dyDescent="0.25">
      <c r="A39" s="100" t="s">
        <v>207</v>
      </c>
      <c r="B39" s="99">
        <v>5912222445</v>
      </c>
      <c r="C39" s="47" t="s">
        <v>240</v>
      </c>
      <c r="D39" s="95">
        <v>1001</v>
      </c>
      <c r="E39" s="49" t="s">
        <v>86</v>
      </c>
      <c r="F39" s="104" t="s">
        <v>27</v>
      </c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/>
      <c r="BE39" s="72"/>
      <c r="BF39" s="72"/>
      <c r="BG39" s="72"/>
      <c r="BH39" s="72"/>
      <c r="BI39" s="72"/>
      <c r="BJ39" s="72"/>
      <c r="BK39" s="72"/>
      <c r="BL39" s="72"/>
      <c r="BM39" s="72"/>
      <c r="BN39" s="72"/>
      <c r="BO39" s="72"/>
      <c r="BP39" s="72"/>
      <c r="BQ39" s="72"/>
      <c r="BR39" s="72"/>
      <c r="BS39" s="72"/>
      <c r="BT39" s="72"/>
      <c r="BU39" s="72"/>
      <c r="BV39" s="72"/>
      <c r="BW39" s="72"/>
      <c r="BX39" s="72"/>
      <c r="BY39" s="72"/>
      <c r="BZ39" s="72"/>
      <c r="CA39" s="72"/>
      <c r="CB39" s="72"/>
      <c r="CC39" s="72"/>
      <c r="CD39" s="72"/>
      <c r="CE39" s="72"/>
      <c r="CF39" s="72"/>
      <c r="CG39" s="72"/>
      <c r="CH39" s="72"/>
      <c r="CI39" s="72"/>
      <c r="CJ39" s="72"/>
      <c r="CK39" s="72"/>
      <c r="CL39" s="72"/>
      <c r="CM39" s="72"/>
      <c r="CN39" s="72"/>
      <c r="CO39" s="72"/>
      <c r="CP39" s="72"/>
      <c r="CQ39" s="72"/>
      <c r="CR39" s="72"/>
      <c r="CS39" s="72"/>
      <c r="CT39" s="72"/>
      <c r="CU39" s="72"/>
      <c r="CV39" s="72"/>
      <c r="CW39" s="72"/>
      <c r="CX39" s="72"/>
      <c r="CY39" s="72"/>
      <c r="CZ39" s="72"/>
      <c r="DA39" s="72"/>
      <c r="DB39" s="72"/>
      <c r="DC39" s="72"/>
      <c r="DD39" s="72"/>
    </row>
    <row r="40" spans="1:108" s="82" customFormat="1" ht="27" customHeight="1" x14ac:dyDescent="0.25">
      <c r="A40" s="100" t="s">
        <v>192</v>
      </c>
      <c r="B40" s="99">
        <v>5912370016</v>
      </c>
      <c r="C40" s="47" t="s">
        <v>241</v>
      </c>
      <c r="D40" s="95">
        <v>6011</v>
      </c>
      <c r="E40" s="49" t="s">
        <v>86</v>
      </c>
      <c r="F40" s="104" t="s">
        <v>27</v>
      </c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72"/>
      <c r="BB40" s="72"/>
      <c r="BC40" s="72"/>
      <c r="BD40" s="72"/>
      <c r="BE40" s="72"/>
      <c r="BF40" s="72"/>
      <c r="BG40" s="72"/>
      <c r="BH40" s="72"/>
      <c r="BI40" s="72"/>
      <c r="BJ40" s="72"/>
      <c r="BK40" s="72"/>
      <c r="BL40" s="72"/>
      <c r="BM40" s="72"/>
      <c r="BN40" s="72"/>
      <c r="BO40" s="72"/>
      <c r="BP40" s="72"/>
      <c r="BQ40" s="72"/>
      <c r="BR40" s="72"/>
      <c r="BS40" s="72"/>
      <c r="BT40" s="72"/>
      <c r="BU40" s="72"/>
      <c r="BV40" s="72"/>
      <c r="BW40" s="72"/>
      <c r="BX40" s="72"/>
      <c r="BY40" s="72"/>
      <c r="BZ40" s="72"/>
      <c r="CA40" s="72"/>
      <c r="CB40" s="72"/>
      <c r="CC40" s="72"/>
      <c r="CD40" s="72"/>
      <c r="CE40" s="72"/>
      <c r="CF40" s="72"/>
      <c r="CG40" s="72"/>
      <c r="CH40" s="72"/>
      <c r="CI40" s="72"/>
      <c r="CJ40" s="72"/>
      <c r="CK40" s="72"/>
      <c r="CL40" s="72"/>
      <c r="CM40" s="72"/>
      <c r="CN40" s="72"/>
      <c r="CO40" s="72"/>
      <c r="CP40" s="72"/>
      <c r="CQ40" s="72"/>
      <c r="CR40" s="72"/>
      <c r="CS40" s="72"/>
      <c r="CT40" s="72"/>
      <c r="CU40" s="72"/>
      <c r="CV40" s="72"/>
      <c r="CW40" s="72"/>
      <c r="CX40" s="72"/>
      <c r="CY40" s="72"/>
      <c r="CZ40" s="72"/>
      <c r="DA40" s="72"/>
      <c r="DB40" s="72"/>
      <c r="DC40" s="72"/>
      <c r="DD40" s="72"/>
    </row>
    <row r="41" spans="1:108" s="82" customFormat="1" ht="27" customHeight="1" x14ac:dyDescent="0.25">
      <c r="A41" s="100" t="s">
        <v>193</v>
      </c>
      <c r="B41" s="99">
        <v>5912340303</v>
      </c>
      <c r="C41" s="47" t="s">
        <v>242</v>
      </c>
      <c r="D41" s="95">
        <v>6021</v>
      </c>
      <c r="E41" s="49" t="s">
        <v>86</v>
      </c>
      <c r="F41" s="104" t="s">
        <v>27</v>
      </c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2"/>
      <c r="BD41" s="72"/>
      <c r="BE41" s="72"/>
      <c r="BF41" s="72"/>
      <c r="BG41" s="72"/>
      <c r="BH41" s="72"/>
      <c r="BI41" s="72"/>
      <c r="BJ41" s="72"/>
      <c r="BK41" s="72"/>
      <c r="BL41" s="72"/>
      <c r="BM41" s="72"/>
      <c r="BN41" s="72"/>
      <c r="BO41" s="72"/>
      <c r="BP41" s="72"/>
      <c r="BQ41" s="72"/>
      <c r="BR41" s="72"/>
      <c r="BS41" s="72"/>
      <c r="BT41" s="72"/>
      <c r="BU41" s="72"/>
      <c r="BV41" s="72"/>
      <c r="BW41" s="72"/>
      <c r="BX41" s="72"/>
      <c r="BY41" s="72"/>
      <c r="BZ41" s="72"/>
      <c r="CA41" s="72"/>
      <c r="CB41" s="72"/>
      <c r="CC41" s="72"/>
      <c r="CD41" s="72"/>
      <c r="CE41" s="72"/>
      <c r="CF41" s="72"/>
      <c r="CG41" s="72"/>
      <c r="CH41" s="72"/>
      <c r="CI41" s="72"/>
      <c r="CJ41" s="72"/>
      <c r="CK41" s="72"/>
      <c r="CL41" s="72"/>
      <c r="CM41" s="72"/>
      <c r="CN41" s="72"/>
      <c r="CO41" s="72"/>
      <c r="CP41" s="72"/>
      <c r="CQ41" s="72"/>
      <c r="CR41" s="72"/>
      <c r="CS41" s="72"/>
      <c r="CT41" s="72"/>
      <c r="CU41" s="72"/>
      <c r="CV41" s="72"/>
      <c r="CW41" s="72"/>
      <c r="CX41" s="72"/>
      <c r="CY41" s="72"/>
      <c r="CZ41" s="72"/>
      <c r="DA41" s="72"/>
      <c r="DB41" s="72"/>
      <c r="DC41" s="72"/>
      <c r="DD41" s="72"/>
    </row>
    <row r="42" spans="1:108" s="82" customFormat="1" ht="27" customHeight="1" x14ac:dyDescent="0.25">
      <c r="A42" s="100" t="s">
        <v>194</v>
      </c>
      <c r="B42" s="99">
        <v>5912380021</v>
      </c>
      <c r="C42" s="47" t="s">
        <v>243</v>
      </c>
      <c r="D42" s="95"/>
      <c r="E42" s="49"/>
      <c r="F42" s="104" t="s">
        <v>98</v>
      </c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  <c r="AR42" s="72"/>
      <c r="AS42" s="72"/>
      <c r="AT42" s="72"/>
      <c r="AU42" s="72"/>
      <c r="AV42" s="72"/>
      <c r="AW42" s="72"/>
      <c r="AX42" s="72"/>
      <c r="AY42" s="72"/>
      <c r="AZ42" s="72"/>
      <c r="BA42" s="72"/>
      <c r="BB42" s="72"/>
      <c r="BC42" s="72"/>
      <c r="BD42" s="72"/>
      <c r="BE42" s="72"/>
      <c r="BF42" s="72"/>
      <c r="BG42" s="72"/>
      <c r="BH42" s="72"/>
      <c r="BI42" s="72"/>
      <c r="BJ42" s="72"/>
      <c r="BK42" s="72"/>
      <c r="BL42" s="72"/>
      <c r="BM42" s="72"/>
      <c r="BN42" s="72"/>
      <c r="BO42" s="72"/>
      <c r="BP42" s="72"/>
      <c r="BQ42" s="72"/>
      <c r="BR42" s="72"/>
      <c r="BS42" s="72"/>
      <c r="BT42" s="72"/>
      <c r="BU42" s="72"/>
      <c r="BV42" s="72"/>
      <c r="BW42" s="72"/>
      <c r="BX42" s="72"/>
      <c r="BY42" s="72"/>
      <c r="BZ42" s="72"/>
      <c r="CA42" s="72"/>
      <c r="CB42" s="72"/>
      <c r="CC42" s="72"/>
      <c r="CD42" s="72"/>
      <c r="CE42" s="72"/>
      <c r="CF42" s="72"/>
      <c r="CG42" s="72"/>
      <c r="CH42" s="72"/>
      <c r="CI42" s="72"/>
      <c r="CJ42" s="72"/>
      <c r="CK42" s="72"/>
      <c r="CL42" s="72"/>
      <c r="CM42" s="72"/>
      <c r="CN42" s="72"/>
      <c r="CO42" s="72"/>
      <c r="CP42" s="72"/>
      <c r="CQ42" s="72"/>
      <c r="CR42" s="72"/>
      <c r="CS42" s="72"/>
      <c r="CT42" s="72"/>
      <c r="CU42" s="72"/>
      <c r="CV42" s="72"/>
      <c r="CW42" s="72"/>
      <c r="CX42" s="72"/>
      <c r="CY42" s="72"/>
      <c r="CZ42" s="72"/>
      <c r="DA42" s="72"/>
      <c r="DB42" s="72"/>
      <c r="DC42" s="72"/>
      <c r="DD42" s="72"/>
    </row>
    <row r="43" spans="1:108" s="82" customFormat="1" ht="27" customHeight="1" x14ac:dyDescent="0.25">
      <c r="A43" s="100"/>
      <c r="B43" s="99"/>
      <c r="C43" s="47"/>
      <c r="D43" s="95"/>
      <c r="E43" s="49"/>
      <c r="F43" s="104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  <c r="AI43" s="72"/>
      <c r="AJ43" s="72"/>
      <c r="AK43" s="72"/>
      <c r="AL43" s="72"/>
      <c r="AM43" s="72"/>
      <c r="AN43" s="72"/>
      <c r="AO43" s="72"/>
      <c r="AP43" s="72"/>
      <c r="AQ43" s="72"/>
      <c r="AR43" s="72"/>
      <c r="AS43" s="72"/>
      <c r="AT43" s="72"/>
      <c r="AU43" s="72"/>
      <c r="AV43" s="72"/>
      <c r="AW43" s="72"/>
      <c r="AX43" s="72"/>
      <c r="AY43" s="72"/>
      <c r="AZ43" s="72"/>
      <c r="BA43" s="72"/>
      <c r="BB43" s="72"/>
      <c r="BC43" s="72"/>
      <c r="BD43" s="72"/>
      <c r="BE43" s="72"/>
      <c r="BF43" s="72"/>
      <c r="BG43" s="72"/>
      <c r="BH43" s="72"/>
      <c r="BI43" s="72"/>
      <c r="BJ43" s="72"/>
      <c r="BK43" s="72"/>
      <c r="BL43" s="72"/>
      <c r="BM43" s="72"/>
      <c r="BN43" s="72"/>
      <c r="BO43" s="72"/>
      <c r="BP43" s="72"/>
      <c r="BQ43" s="72"/>
      <c r="BR43" s="72"/>
      <c r="BS43" s="72"/>
      <c r="BT43" s="72"/>
      <c r="BU43" s="72"/>
      <c r="BV43" s="72"/>
      <c r="BW43" s="72"/>
      <c r="BX43" s="72"/>
      <c r="BY43" s="72"/>
      <c r="BZ43" s="72"/>
      <c r="CA43" s="72"/>
      <c r="CB43" s="72"/>
      <c r="CC43" s="72"/>
      <c r="CD43" s="72"/>
      <c r="CE43" s="72"/>
      <c r="CF43" s="72"/>
      <c r="CG43" s="72"/>
      <c r="CH43" s="72"/>
      <c r="CI43" s="72"/>
      <c r="CJ43" s="72"/>
      <c r="CK43" s="72"/>
      <c r="CL43" s="72"/>
      <c r="CM43" s="72"/>
      <c r="CN43" s="72"/>
      <c r="CO43" s="72"/>
      <c r="CP43" s="72"/>
      <c r="CQ43" s="72"/>
      <c r="CR43" s="72"/>
      <c r="CS43" s="72"/>
      <c r="CT43" s="72"/>
      <c r="CU43" s="72"/>
      <c r="CV43" s="72"/>
      <c r="CW43" s="72"/>
      <c r="CX43" s="72"/>
      <c r="CY43" s="72"/>
      <c r="CZ43" s="72"/>
      <c r="DA43" s="72"/>
      <c r="DB43" s="72"/>
      <c r="DC43" s="72"/>
      <c r="DD43" s="72"/>
    </row>
    <row r="44" spans="1:108" s="90" customFormat="1" ht="27" customHeight="1" x14ac:dyDescent="0.25">
      <c r="A44" s="107" t="s">
        <v>216</v>
      </c>
      <c r="B44" s="107"/>
      <c r="C44" s="107"/>
      <c r="D44" s="107"/>
      <c r="E44" s="107"/>
      <c r="F44" s="107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73"/>
      <c r="AW44" s="73"/>
      <c r="AX44" s="73"/>
      <c r="AY44" s="73"/>
      <c r="AZ44" s="73"/>
      <c r="BA44" s="73"/>
      <c r="BB44" s="73"/>
      <c r="BC44" s="73"/>
      <c r="BD44" s="73"/>
      <c r="BE44" s="73"/>
      <c r="BF44" s="73"/>
      <c r="BG44" s="73"/>
      <c r="BH44" s="73"/>
      <c r="BI44" s="73"/>
      <c r="BJ44" s="73"/>
      <c r="BK44" s="73"/>
      <c r="BL44" s="73"/>
      <c r="BM44" s="73"/>
      <c r="BN44" s="73"/>
      <c r="BO44" s="73"/>
      <c r="BP44" s="73"/>
      <c r="BQ44" s="73"/>
      <c r="BR44" s="73"/>
      <c r="BS44" s="73"/>
      <c r="BT44" s="73"/>
      <c r="BU44" s="73"/>
      <c r="BV44" s="73"/>
      <c r="BW44" s="73"/>
      <c r="BX44" s="73"/>
      <c r="BY44" s="73"/>
      <c r="BZ44" s="73"/>
      <c r="CA44" s="73"/>
      <c r="CB44" s="73"/>
      <c r="CC44" s="73"/>
      <c r="CD44" s="73"/>
      <c r="CE44" s="73"/>
      <c r="CF44" s="73"/>
      <c r="CG44" s="73"/>
      <c r="CH44" s="73"/>
      <c r="CI44" s="73"/>
      <c r="CJ44" s="73"/>
      <c r="CK44" s="73"/>
      <c r="CL44" s="73"/>
      <c r="CM44" s="73"/>
      <c r="CN44" s="73"/>
      <c r="CO44" s="73"/>
      <c r="CP44" s="73"/>
      <c r="CQ44" s="73"/>
      <c r="CR44" s="73"/>
      <c r="CS44" s="73"/>
      <c r="CT44" s="73"/>
      <c r="CU44" s="73"/>
      <c r="CV44" s="73"/>
      <c r="CW44" s="73"/>
      <c r="CX44" s="73"/>
      <c r="CY44" s="73"/>
      <c r="CZ44" s="73"/>
      <c r="DA44" s="73"/>
      <c r="DB44" s="73"/>
      <c r="DC44" s="73"/>
      <c r="DD44" s="73"/>
    </row>
    <row r="45" spans="1:108" s="90" customFormat="1" ht="27" customHeight="1" x14ac:dyDescent="0.25">
      <c r="A45" s="85"/>
      <c r="B45" s="85"/>
      <c r="C45" s="96"/>
      <c r="D45" s="96"/>
      <c r="E45" s="85"/>
      <c r="F45" s="85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73"/>
      <c r="AS45" s="73"/>
      <c r="AT45" s="73"/>
      <c r="AU45" s="73"/>
      <c r="AV45" s="73"/>
      <c r="AW45" s="73"/>
      <c r="AX45" s="73"/>
      <c r="AY45" s="73"/>
      <c r="AZ45" s="73"/>
      <c r="BA45" s="73"/>
      <c r="BB45" s="73"/>
      <c r="BC45" s="73"/>
      <c r="BD45" s="73"/>
      <c r="BE45" s="73"/>
      <c r="BF45" s="73"/>
      <c r="BG45" s="73"/>
      <c r="BH45" s="73"/>
      <c r="BI45" s="73"/>
      <c r="BJ45" s="73"/>
      <c r="BK45" s="73"/>
      <c r="BL45" s="73"/>
      <c r="BM45" s="73"/>
      <c r="BN45" s="73"/>
      <c r="BO45" s="73"/>
      <c r="BP45" s="73"/>
      <c r="BQ45" s="73"/>
      <c r="BR45" s="73"/>
      <c r="BS45" s="73"/>
      <c r="BT45" s="73"/>
      <c r="BU45" s="73"/>
      <c r="BV45" s="73"/>
      <c r="BW45" s="73"/>
      <c r="BX45" s="73"/>
      <c r="BY45" s="73"/>
      <c r="BZ45" s="73"/>
      <c r="CA45" s="73"/>
      <c r="CB45" s="73"/>
      <c r="CC45" s="73"/>
      <c r="CD45" s="73"/>
      <c r="CE45" s="73"/>
      <c r="CF45" s="73"/>
      <c r="CG45" s="73"/>
      <c r="CH45" s="73"/>
      <c r="CI45" s="73"/>
      <c r="CJ45" s="73"/>
      <c r="CK45" s="73"/>
      <c r="CL45" s="73"/>
      <c r="CM45" s="73"/>
      <c r="CN45" s="73"/>
      <c r="CO45" s="73"/>
      <c r="CP45" s="73"/>
      <c r="CQ45" s="73"/>
      <c r="CR45" s="73"/>
      <c r="CS45" s="73"/>
      <c r="CT45" s="73"/>
      <c r="CU45" s="73"/>
      <c r="CV45" s="73"/>
      <c r="CW45" s="73"/>
      <c r="CX45" s="73"/>
      <c r="CY45" s="73"/>
      <c r="CZ45" s="73"/>
      <c r="DA45" s="73"/>
      <c r="DB45" s="73"/>
      <c r="DC45" s="73"/>
      <c r="DD45" s="73"/>
    </row>
    <row r="46" spans="1:108" s="82" customFormat="1" ht="27" customHeight="1" x14ac:dyDescent="0.25">
      <c r="A46" s="100" t="s">
        <v>206</v>
      </c>
      <c r="B46" s="99">
        <v>5912222902</v>
      </c>
      <c r="C46" s="47" t="s">
        <v>244</v>
      </c>
      <c r="D46" s="95" t="s">
        <v>129</v>
      </c>
      <c r="E46" s="49"/>
      <c r="F46" s="104" t="s">
        <v>98</v>
      </c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2"/>
      <c r="AC46" s="72"/>
      <c r="AD46" s="72"/>
      <c r="AE46" s="72"/>
      <c r="AF46" s="72"/>
      <c r="AG46" s="72"/>
      <c r="AH46" s="72"/>
      <c r="AI46" s="72"/>
      <c r="AJ46" s="72"/>
      <c r="AK46" s="72"/>
      <c r="AL46" s="72"/>
      <c r="AM46" s="72"/>
      <c r="AN46" s="72"/>
      <c r="AO46" s="72"/>
      <c r="AP46" s="72"/>
      <c r="AQ46" s="72"/>
      <c r="AR46" s="72"/>
      <c r="AS46" s="72"/>
      <c r="AT46" s="72"/>
      <c r="AU46" s="72"/>
      <c r="AV46" s="72"/>
      <c r="AW46" s="72"/>
      <c r="AX46" s="72"/>
      <c r="AY46" s="72"/>
      <c r="AZ46" s="72"/>
      <c r="BA46" s="72"/>
      <c r="BB46" s="72"/>
      <c r="BC46" s="72"/>
      <c r="BD46" s="72"/>
      <c r="BE46" s="72"/>
      <c r="BF46" s="72"/>
      <c r="BG46" s="72"/>
      <c r="BH46" s="72"/>
      <c r="BI46" s="72"/>
      <c r="BJ46" s="72"/>
      <c r="BK46" s="72"/>
      <c r="BL46" s="72"/>
      <c r="BM46" s="72"/>
      <c r="BN46" s="72"/>
      <c r="BO46" s="72"/>
      <c r="BP46" s="72"/>
      <c r="BQ46" s="72"/>
      <c r="BR46" s="72"/>
      <c r="BS46" s="72"/>
      <c r="BT46" s="72"/>
      <c r="BU46" s="72"/>
      <c r="BV46" s="72"/>
      <c r="BW46" s="72"/>
      <c r="BX46" s="72"/>
      <c r="BY46" s="72"/>
      <c r="BZ46" s="72"/>
      <c r="CA46" s="72"/>
      <c r="CB46" s="72"/>
      <c r="CC46" s="72"/>
      <c r="CD46" s="72"/>
      <c r="CE46" s="72"/>
      <c r="CF46" s="72"/>
      <c r="CG46" s="72"/>
      <c r="CH46" s="72"/>
      <c r="CI46" s="72"/>
      <c r="CJ46" s="72"/>
      <c r="CK46" s="72"/>
      <c r="CL46" s="72"/>
      <c r="CM46" s="72"/>
      <c r="CN46" s="72"/>
      <c r="CO46" s="72"/>
      <c r="CP46" s="72"/>
      <c r="CQ46" s="72"/>
      <c r="CR46" s="72"/>
      <c r="CS46" s="72"/>
      <c r="CT46" s="72"/>
      <c r="CU46" s="72"/>
      <c r="CV46" s="72"/>
      <c r="CW46" s="72"/>
      <c r="CX46" s="72"/>
      <c r="CY46" s="72"/>
      <c r="CZ46" s="72"/>
      <c r="DA46" s="72"/>
      <c r="DB46" s="72"/>
      <c r="DC46" s="72"/>
      <c r="DD46" s="72"/>
    </row>
    <row r="47" spans="1:108" s="82" customFormat="1" ht="27" customHeight="1" x14ac:dyDescent="0.25">
      <c r="A47" s="100" t="s">
        <v>195</v>
      </c>
      <c r="B47" s="99">
        <v>5912222404</v>
      </c>
      <c r="C47" s="47" t="s">
        <v>245</v>
      </c>
      <c r="D47" s="95">
        <v>5003</v>
      </c>
      <c r="E47" s="49" t="s">
        <v>100</v>
      </c>
      <c r="F47" s="104" t="s">
        <v>27</v>
      </c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AL47" s="72"/>
      <c r="AM47" s="72"/>
      <c r="AN47" s="72"/>
      <c r="AO47" s="72"/>
      <c r="AP47" s="72"/>
      <c r="AQ47" s="72"/>
      <c r="AR47" s="72"/>
      <c r="AS47" s="72"/>
      <c r="AT47" s="72"/>
      <c r="AU47" s="72"/>
      <c r="AV47" s="72"/>
      <c r="AW47" s="72"/>
      <c r="AX47" s="72"/>
      <c r="AY47" s="72"/>
      <c r="AZ47" s="72"/>
      <c r="BA47" s="72"/>
      <c r="BB47" s="72"/>
      <c r="BC47" s="72"/>
      <c r="BD47" s="72"/>
      <c r="BE47" s="72"/>
      <c r="BF47" s="72"/>
      <c r="BG47" s="72"/>
      <c r="BH47" s="72"/>
      <c r="BI47" s="72"/>
      <c r="BJ47" s="72"/>
      <c r="BK47" s="72"/>
      <c r="BL47" s="72"/>
      <c r="BM47" s="72"/>
      <c r="BN47" s="72"/>
      <c r="BO47" s="72"/>
      <c r="BP47" s="72"/>
      <c r="BQ47" s="72"/>
      <c r="BR47" s="72"/>
      <c r="BS47" s="72"/>
      <c r="BT47" s="72"/>
      <c r="BU47" s="72"/>
      <c r="BV47" s="72"/>
      <c r="BW47" s="72"/>
      <c r="BX47" s="72"/>
      <c r="BY47" s="72"/>
      <c r="BZ47" s="72"/>
      <c r="CA47" s="72"/>
      <c r="CB47" s="72"/>
      <c r="CC47" s="72"/>
      <c r="CD47" s="72"/>
      <c r="CE47" s="72"/>
      <c r="CF47" s="72"/>
      <c r="CG47" s="72"/>
      <c r="CH47" s="72"/>
      <c r="CI47" s="72"/>
      <c r="CJ47" s="72"/>
      <c r="CK47" s="72"/>
      <c r="CL47" s="72"/>
      <c r="CM47" s="72"/>
      <c r="CN47" s="72"/>
      <c r="CO47" s="72"/>
      <c r="CP47" s="72"/>
      <c r="CQ47" s="72"/>
      <c r="CR47" s="72"/>
      <c r="CS47" s="72"/>
      <c r="CT47" s="72"/>
      <c r="CU47" s="72"/>
      <c r="CV47" s="72"/>
      <c r="CW47" s="72"/>
      <c r="CX47" s="72"/>
      <c r="CY47" s="72"/>
      <c r="CZ47" s="72"/>
      <c r="DA47" s="72"/>
      <c r="DB47" s="72"/>
      <c r="DC47" s="72"/>
      <c r="DD47" s="72"/>
    </row>
    <row r="48" spans="1:108" s="82" customFormat="1" ht="27" customHeight="1" x14ac:dyDescent="0.25">
      <c r="A48" s="100" t="s">
        <v>196</v>
      </c>
      <c r="B48" s="99">
        <v>5912222405</v>
      </c>
      <c r="C48" s="47" t="s">
        <v>246</v>
      </c>
      <c r="D48" s="95">
        <v>7001</v>
      </c>
      <c r="E48" s="49" t="s">
        <v>132</v>
      </c>
      <c r="F48" s="104" t="s">
        <v>27</v>
      </c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  <c r="AR48" s="72"/>
      <c r="AS48" s="72"/>
      <c r="AT48" s="72"/>
      <c r="AU48" s="72"/>
      <c r="AV48" s="72"/>
      <c r="AW48" s="72"/>
      <c r="AX48" s="72"/>
      <c r="AY48" s="72"/>
      <c r="AZ48" s="72"/>
      <c r="BA48" s="72"/>
      <c r="BB48" s="72"/>
      <c r="BC48" s="72"/>
      <c r="BD48" s="72"/>
      <c r="BE48" s="72"/>
      <c r="BF48" s="72"/>
      <c r="BG48" s="72"/>
      <c r="BH48" s="72"/>
      <c r="BI48" s="72"/>
      <c r="BJ48" s="72"/>
      <c r="BK48" s="72"/>
      <c r="BL48" s="72"/>
      <c r="BM48" s="72"/>
      <c r="BN48" s="72"/>
      <c r="BO48" s="72"/>
      <c r="BP48" s="72"/>
      <c r="BQ48" s="72"/>
      <c r="BR48" s="72"/>
      <c r="BS48" s="72"/>
      <c r="BT48" s="72"/>
      <c r="BU48" s="72"/>
      <c r="BV48" s="72"/>
      <c r="BW48" s="72"/>
      <c r="BX48" s="72"/>
      <c r="BY48" s="72"/>
      <c r="BZ48" s="72"/>
      <c r="CA48" s="72"/>
      <c r="CB48" s="72"/>
      <c r="CC48" s="72"/>
      <c r="CD48" s="72"/>
      <c r="CE48" s="72"/>
      <c r="CF48" s="72"/>
      <c r="CG48" s="72"/>
      <c r="CH48" s="72"/>
      <c r="CI48" s="72"/>
      <c r="CJ48" s="72"/>
      <c r="CK48" s="72"/>
      <c r="CL48" s="72"/>
      <c r="CM48" s="72"/>
      <c r="CN48" s="72"/>
      <c r="CO48" s="72"/>
      <c r="CP48" s="72"/>
      <c r="CQ48" s="72"/>
      <c r="CR48" s="72"/>
      <c r="CS48" s="72"/>
      <c r="CT48" s="72"/>
      <c r="CU48" s="72"/>
      <c r="CV48" s="72"/>
      <c r="CW48" s="72"/>
      <c r="CX48" s="72"/>
      <c r="CY48" s="72"/>
      <c r="CZ48" s="72"/>
      <c r="DA48" s="72"/>
      <c r="DB48" s="72"/>
      <c r="DC48" s="72"/>
      <c r="DD48" s="72"/>
    </row>
    <row r="49" spans="1:108" s="82" customFormat="1" ht="27" customHeight="1" x14ac:dyDescent="0.25">
      <c r="A49" s="100" t="s">
        <v>197</v>
      </c>
      <c r="B49" s="99">
        <v>5912222406</v>
      </c>
      <c r="C49" s="47" t="s">
        <v>246</v>
      </c>
      <c r="D49" s="95">
        <v>7001</v>
      </c>
      <c r="E49" s="49" t="s">
        <v>100</v>
      </c>
      <c r="F49" s="104" t="s">
        <v>27</v>
      </c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72"/>
      <c r="AK49" s="72"/>
      <c r="AL49" s="72"/>
      <c r="AM49" s="72"/>
      <c r="AN49" s="72"/>
      <c r="AO49" s="72"/>
      <c r="AP49" s="72"/>
      <c r="AQ49" s="72"/>
      <c r="AR49" s="72"/>
      <c r="AS49" s="72"/>
      <c r="AT49" s="72"/>
      <c r="AU49" s="72"/>
      <c r="AV49" s="72"/>
      <c r="AW49" s="72"/>
      <c r="AX49" s="72"/>
      <c r="AY49" s="72"/>
      <c r="AZ49" s="72"/>
      <c r="BA49" s="72"/>
      <c r="BB49" s="72"/>
      <c r="BC49" s="72"/>
      <c r="BD49" s="72"/>
      <c r="BE49" s="72"/>
      <c r="BF49" s="72"/>
      <c r="BG49" s="72"/>
      <c r="BH49" s="72"/>
      <c r="BI49" s="72"/>
      <c r="BJ49" s="72"/>
      <c r="BK49" s="72"/>
      <c r="BL49" s="72"/>
      <c r="BM49" s="72"/>
      <c r="BN49" s="72"/>
      <c r="BO49" s="72"/>
      <c r="BP49" s="72"/>
      <c r="BQ49" s="72"/>
      <c r="BR49" s="72"/>
      <c r="BS49" s="72"/>
      <c r="BT49" s="72"/>
      <c r="BU49" s="72"/>
      <c r="BV49" s="72"/>
      <c r="BW49" s="72"/>
      <c r="BX49" s="72"/>
      <c r="BY49" s="72"/>
      <c r="BZ49" s="72"/>
      <c r="CA49" s="72"/>
      <c r="CB49" s="72"/>
      <c r="CC49" s="72"/>
      <c r="CD49" s="72"/>
      <c r="CE49" s="72"/>
      <c r="CF49" s="72"/>
      <c r="CG49" s="72"/>
      <c r="CH49" s="72"/>
      <c r="CI49" s="72"/>
      <c r="CJ49" s="72"/>
      <c r="CK49" s="72"/>
      <c r="CL49" s="72"/>
      <c r="CM49" s="72"/>
      <c r="CN49" s="72"/>
      <c r="CO49" s="72"/>
      <c r="CP49" s="72"/>
      <c r="CQ49" s="72"/>
      <c r="CR49" s="72"/>
      <c r="CS49" s="72"/>
      <c r="CT49" s="72"/>
      <c r="CU49" s="72"/>
      <c r="CV49" s="72"/>
      <c r="CW49" s="72"/>
      <c r="CX49" s="72"/>
      <c r="CY49" s="72"/>
      <c r="CZ49" s="72"/>
      <c r="DA49" s="72"/>
      <c r="DB49" s="72"/>
      <c r="DC49" s="72"/>
      <c r="DD49" s="72"/>
    </row>
    <row r="50" spans="1:108" s="82" customFormat="1" ht="27" customHeight="1" x14ac:dyDescent="0.25">
      <c r="A50" s="100" t="s">
        <v>198</v>
      </c>
      <c r="B50" s="99">
        <v>5912222408</v>
      </c>
      <c r="C50" s="47" t="s">
        <v>247</v>
      </c>
      <c r="D50" s="95">
        <v>3002</v>
      </c>
      <c r="E50" s="49" t="s">
        <v>100</v>
      </c>
      <c r="F50" s="104" t="s">
        <v>27</v>
      </c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/>
      <c r="AH50" s="72"/>
      <c r="AI50" s="72"/>
      <c r="AJ50" s="72"/>
      <c r="AK50" s="72"/>
      <c r="AL50" s="72"/>
      <c r="AM50" s="72"/>
      <c r="AN50" s="72"/>
      <c r="AO50" s="72"/>
      <c r="AP50" s="72"/>
      <c r="AQ50" s="72"/>
      <c r="AR50" s="72"/>
      <c r="AS50" s="72"/>
      <c r="AT50" s="72"/>
      <c r="AU50" s="72"/>
      <c r="AV50" s="72"/>
      <c r="AW50" s="72"/>
      <c r="AX50" s="72"/>
      <c r="AY50" s="72"/>
      <c r="AZ50" s="72"/>
      <c r="BA50" s="72"/>
      <c r="BB50" s="72"/>
      <c r="BC50" s="72"/>
      <c r="BD50" s="72"/>
      <c r="BE50" s="72"/>
      <c r="BF50" s="72"/>
      <c r="BG50" s="72"/>
      <c r="BH50" s="72"/>
      <c r="BI50" s="72"/>
      <c r="BJ50" s="72"/>
      <c r="BK50" s="72"/>
      <c r="BL50" s="72"/>
      <c r="BM50" s="72"/>
      <c r="BN50" s="72"/>
      <c r="BO50" s="72"/>
      <c r="BP50" s="72"/>
      <c r="BQ50" s="72"/>
      <c r="BR50" s="72"/>
      <c r="BS50" s="72"/>
      <c r="BT50" s="72"/>
      <c r="BU50" s="72"/>
      <c r="BV50" s="72"/>
      <c r="BW50" s="72"/>
      <c r="BX50" s="72"/>
      <c r="BY50" s="72"/>
      <c r="BZ50" s="72"/>
      <c r="CA50" s="72"/>
      <c r="CB50" s="72"/>
      <c r="CC50" s="72"/>
      <c r="CD50" s="72"/>
      <c r="CE50" s="72"/>
      <c r="CF50" s="72"/>
      <c r="CG50" s="72"/>
      <c r="CH50" s="72"/>
      <c r="CI50" s="72"/>
      <c r="CJ50" s="72"/>
      <c r="CK50" s="72"/>
      <c r="CL50" s="72"/>
      <c r="CM50" s="72"/>
      <c r="CN50" s="72"/>
      <c r="CO50" s="72"/>
      <c r="CP50" s="72"/>
      <c r="CQ50" s="72"/>
      <c r="CR50" s="72"/>
      <c r="CS50" s="72"/>
      <c r="CT50" s="72"/>
      <c r="CU50" s="72"/>
      <c r="CV50" s="72"/>
      <c r="CW50" s="72"/>
      <c r="CX50" s="72"/>
      <c r="CY50" s="72"/>
      <c r="CZ50" s="72"/>
      <c r="DA50" s="72"/>
      <c r="DB50" s="72"/>
      <c r="DC50" s="72"/>
      <c r="DD50" s="72"/>
    </row>
    <row r="51" spans="1:108" s="82" customFormat="1" ht="27" customHeight="1" x14ac:dyDescent="0.25">
      <c r="A51" s="100" t="s">
        <v>199</v>
      </c>
      <c r="B51" s="99">
        <v>5912222410</v>
      </c>
      <c r="C51" s="47" t="s">
        <v>248</v>
      </c>
      <c r="D51" s="95">
        <v>9016</v>
      </c>
      <c r="E51" s="49" t="s">
        <v>100</v>
      </c>
      <c r="F51" s="104" t="s">
        <v>27</v>
      </c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2"/>
      <c r="AC51" s="72"/>
      <c r="AD51" s="72"/>
      <c r="AE51" s="72"/>
      <c r="AF51" s="72"/>
      <c r="AG51" s="72"/>
      <c r="AH51" s="72"/>
      <c r="AI51" s="72"/>
      <c r="AJ51" s="72"/>
      <c r="AK51" s="72"/>
      <c r="AL51" s="72"/>
      <c r="AM51" s="72"/>
      <c r="AN51" s="72"/>
      <c r="AO51" s="72"/>
      <c r="AP51" s="72"/>
      <c r="AQ51" s="72"/>
      <c r="AR51" s="72"/>
      <c r="AS51" s="72"/>
      <c r="AT51" s="72"/>
      <c r="AU51" s="72"/>
      <c r="AV51" s="72"/>
      <c r="AW51" s="72"/>
      <c r="AX51" s="72"/>
      <c r="AY51" s="72"/>
      <c r="AZ51" s="72"/>
      <c r="BA51" s="72"/>
      <c r="BB51" s="72"/>
      <c r="BC51" s="72"/>
      <c r="BD51" s="72"/>
      <c r="BE51" s="72"/>
      <c r="BF51" s="72"/>
      <c r="BG51" s="72"/>
      <c r="BH51" s="72"/>
      <c r="BI51" s="72"/>
      <c r="BJ51" s="72"/>
      <c r="BK51" s="72"/>
      <c r="BL51" s="72"/>
      <c r="BM51" s="72"/>
      <c r="BN51" s="72"/>
      <c r="BO51" s="72"/>
      <c r="BP51" s="72"/>
      <c r="BQ51" s="72"/>
      <c r="BR51" s="72"/>
      <c r="BS51" s="72"/>
      <c r="BT51" s="72"/>
      <c r="BU51" s="72"/>
      <c r="BV51" s="72"/>
      <c r="BW51" s="72"/>
      <c r="BX51" s="72"/>
      <c r="BY51" s="72"/>
      <c r="BZ51" s="72"/>
      <c r="CA51" s="72"/>
      <c r="CB51" s="72"/>
      <c r="CC51" s="72"/>
      <c r="CD51" s="72"/>
      <c r="CE51" s="72"/>
      <c r="CF51" s="72"/>
      <c r="CG51" s="72"/>
      <c r="CH51" s="72"/>
      <c r="CI51" s="72"/>
      <c r="CJ51" s="72"/>
      <c r="CK51" s="72"/>
      <c r="CL51" s="72"/>
      <c r="CM51" s="72"/>
      <c r="CN51" s="72"/>
      <c r="CO51" s="72"/>
      <c r="CP51" s="72"/>
      <c r="CQ51" s="72"/>
      <c r="CR51" s="72"/>
      <c r="CS51" s="72"/>
      <c r="CT51" s="72"/>
      <c r="CU51" s="72"/>
      <c r="CV51" s="72"/>
      <c r="CW51" s="72"/>
      <c r="CX51" s="72"/>
      <c r="CY51" s="72"/>
      <c r="CZ51" s="72"/>
      <c r="DA51" s="72"/>
      <c r="DB51" s="72"/>
      <c r="DC51" s="72"/>
      <c r="DD51" s="72"/>
    </row>
    <row r="52" spans="1:108" s="82" customFormat="1" ht="27" customHeight="1" x14ac:dyDescent="0.25">
      <c r="A52" s="100" t="s">
        <v>200</v>
      </c>
      <c r="B52" s="99">
        <v>5912222412</v>
      </c>
      <c r="C52" s="47" t="s">
        <v>249</v>
      </c>
      <c r="D52" s="95">
        <v>9011</v>
      </c>
      <c r="E52" s="49" t="s">
        <v>100</v>
      </c>
      <c r="F52" s="104" t="s">
        <v>27</v>
      </c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/>
      <c r="AG52" s="72"/>
      <c r="AH52" s="72"/>
      <c r="AI52" s="72"/>
      <c r="AJ52" s="72"/>
      <c r="AK52" s="72"/>
      <c r="AL52" s="72"/>
      <c r="AM52" s="72"/>
      <c r="AN52" s="72"/>
      <c r="AO52" s="72"/>
      <c r="AP52" s="72"/>
      <c r="AQ52" s="72"/>
      <c r="AR52" s="72"/>
      <c r="AS52" s="72"/>
      <c r="AT52" s="72"/>
      <c r="AU52" s="72"/>
      <c r="AV52" s="72"/>
      <c r="AW52" s="72"/>
      <c r="AX52" s="72"/>
      <c r="AY52" s="72"/>
      <c r="AZ52" s="72"/>
      <c r="BA52" s="72"/>
      <c r="BB52" s="72"/>
      <c r="BC52" s="72"/>
      <c r="BD52" s="72"/>
      <c r="BE52" s="72"/>
      <c r="BF52" s="72"/>
      <c r="BG52" s="72"/>
      <c r="BH52" s="72"/>
      <c r="BI52" s="72"/>
      <c r="BJ52" s="72"/>
      <c r="BK52" s="72"/>
      <c r="BL52" s="72"/>
      <c r="BM52" s="72"/>
      <c r="BN52" s="72"/>
      <c r="BO52" s="72"/>
      <c r="BP52" s="72"/>
      <c r="BQ52" s="72"/>
      <c r="BR52" s="72"/>
      <c r="BS52" s="72"/>
      <c r="BT52" s="72"/>
      <c r="BU52" s="72"/>
      <c r="BV52" s="72"/>
      <c r="BW52" s="72"/>
      <c r="BX52" s="72"/>
      <c r="BY52" s="72"/>
      <c r="BZ52" s="72"/>
      <c r="CA52" s="72"/>
      <c r="CB52" s="72"/>
      <c r="CC52" s="72"/>
      <c r="CD52" s="72"/>
      <c r="CE52" s="72"/>
      <c r="CF52" s="72"/>
      <c r="CG52" s="72"/>
      <c r="CH52" s="72"/>
      <c r="CI52" s="72"/>
      <c r="CJ52" s="72"/>
      <c r="CK52" s="72"/>
      <c r="CL52" s="72"/>
      <c r="CM52" s="72"/>
      <c r="CN52" s="72"/>
      <c r="CO52" s="72"/>
      <c r="CP52" s="72"/>
      <c r="CQ52" s="72"/>
      <c r="CR52" s="72"/>
      <c r="CS52" s="72"/>
      <c r="CT52" s="72"/>
      <c r="CU52" s="72"/>
      <c r="CV52" s="72"/>
      <c r="CW52" s="72"/>
      <c r="CX52" s="72"/>
      <c r="CY52" s="72"/>
      <c r="CZ52" s="72"/>
      <c r="DA52" s="72"/>
      <c r="DB52" s="72"/>
      <c r="DC52" s="72"/>
      <c r="DD52" s="72"/>
    </row>
    <row r="53" spans="1:108" s="82" customFormat="1" ht="27" customHeight="1" x14ac:dyDescent="0.25">
      <c r="A53" s="100" t="s">
        <v>184</v>
      </c>
      <c r="B53" s="99">
        <v>5912222916</v>
      </c>
      <c r="C53" s="47" t="s">
        <v>231</v>
      </c>
      <c r="D53" s="95"/>
      <c r="E53" s="49"/>
      <c r="F53" s="104" t="s">
        <v>98</v>
      </c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/>
      <c r="AH53" s="72"/>
      <c r="AI53" s="72"/>
      <c r="AJ53" s="72"/>
      <c r="AK53" s="72"/>
      <c r="AL53" s="72"/>
      <c r="AM53" s="72"/>
      <c r="AN53" s="72"/>
      <c r="AO53" s="72"/>
      <c r="AP53" s="72"/>
      <c r="AQ53" s="72"/>
      <c r="AR53" s="72"/>
      <c r="AS53" s="72"/>
      <c r="AT53" s="72"/>
      <c r="AU53" s="72"/>
      <c r="AV53" s="72"/>
      <c r="AW53" s="72"/>
      <c r="AX53" s="72"/>
      <c r="AY53" s="72"/>
      <c r="AZ53" s="72"/>
      <c r="BA53" s="72"/>
      <c r="BB53" s="72"/>
      <c r="BC53" s="72"/>
      <c r="BD53" s="72"/>
      <c r="BE53" s="72"/>
      <c r="BF53" s="72"/>
      <c r="BG53" s="72"/>
      <c r="BH53" s="72"/>
      <c r="BI53" s="72"/>
      <c r="BJ53" s="72"/>
      <c r="BK53" s="72"/>
      <c r="BL53" s="72"/>
      <c r="BM53" s="72"/>
      <c r="BN53" s="72"/>
      <c r="BO53" s="72"/>
      <c r="BP53" s="72"/>
      <c r="BQ53" s="72"/>
      <c r="BR53" s="72"/>
      <c r="BS53" s="72"/>
      <c r="BT53" s="72"/>
      <c r="BU53" s="72"/>
      <c r="BV53" s="72"/>
      <c r="BW53" s="72"/>
      <c r="BX53" s="72"/>
      <c r="BY53" s="72"/>
      <c r="BZ53" s="72"/>
      <c r="CA53" s="72"/>
      <c r="CB53" s="72"/>
      <c r="CC53" s="72"/>
      <c r="CD53" s="72"/>
      <c r="CE53" s="72"/>
      <c r="CF53" s="72"/>
      <c r="CG53" s="72"/>
      <c r="CH53" s="72"/>
      <c r="CI53" s="72"/>
      <c r="CJ53" s="72"/>
      <c r="CK53" s="72"/>
      <c r="CL53" s="72"/>
      <c r="CM53" s="72"/>
      <c r="CN53" s="72"/>
      <c r="CO53" s="72"/>
      <c r="CP53" s="72"/>
      <c r="CQ53" s="72"/>
      <c r="CR53" s="72"/>
      <c r="CS53" s="72"/>
      <c r="CT53" s="72"/>
      <c r="CU53" s="72"/>
      <c r="CV53" s="72"/>
      <c r="CW53" s="72"/>
      <c r="CX53" s="72"/>
      <c r="CY53" s="72"/>
      <c r="CZ53" s="72"/>
      <c r="DA53" s="72"/>
      <c r="DB53" s="72"/>
      <c r="DC53" s="72"/>
      <c r="DD53" s="72"/>
    </row>
    <row r="54" spans="1:108" s="82" customFormat="1" ht="27" customHeight="1" x14ac:dyDescent="0.25">
      <c r="A54" s="100" t="s">
        <v>201</v>
      </c>
      <c r="B54" s="99">
        <v>5912222413</v>
      </c>
      <c r="C54" s="47" t="s">
        <v>250</v>
      </c>
      <c r="D54" s="95"/>
      <c r="E54" s="49" t="s">
        <v>86</v>
      </c>
      <c r="F54" s="104" t="s">
        <v>27</v>
      </c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/>
      <c r="AJ54" s="72"/>
      <c r="AK54" s="72"/>
      <c r="AL54" s="72"/>
      <c r="AM54" s="72"/>
      <c r="AN54" s="72"/>
      <c r="AO54" s="72"/>
      <c r="AP54" s="72"/>
      <c r="AQ54" s="72"/>
      <c r="AR54" s="72"/>
      <c r="AS54" s="72"/>
      <c r="AT54" s="72"/>
      <c r="AU54" s="72"/>
      <c r="AV54" s="72"/>
      <c r="AW54" s="72"/>
      <c r="AX54" s="72"/>
      <c r="AY54" s="72"/>
      <c r="AZ54" s="72"/>
      <c r="BA54" s="72"/>
      <c r="BB54" s="72"/>
      <c r="BC54" s="72"/>
      <c r="BD54" s="72"/>
      <c r="BE54" s="72"/>
      <c r="BF54" s="72"/>
      <c r="BG54" s="72"/>
      <c r="BH54" s="72"/>
      <c r="BI54" s="72"/>
      <c r="BJ54" s="72"/>
      <c r="BK54" s="72"/>
      <c r="BL54" s="72"/>
      <c r="BM54" s="72"/>
      <c r="BN54" s="72"/>
      <c r="BO54" s="72"/>
      <c r="BP54" s="72"/>
      <c r="BQ54" s="72"/>
      <c r="BR54" s="72"/>
      <c r="BS54" s="72"/>
      <c r="BT54" s="72"/>
      <c r="BU54" s="72"/>
      <c r="BV54" s="72"/>
      <c r="BW54" s="72"/>
      <c r="BX54" s="72"/>
      <c r="BY54" s="72"/>
      <c r="BZ54" s="72"/>
      <c r="CA54" s="72"/>
      <c r="CB54" s="72"/>
      <c r="CC54" s="72"/>
      <c r="CD54" s="72"/>
      <c r="CE54" s="72"/>
      <c r="CF54" s="72"/>
      <c r="CG54" s="72"/>
      <c r="CH54" s="72"/>
      <c r="CI54" s="72"/>
      <c r="CJ54" s="72"/>
      <c r="CK54" s="72"/>
      <c r="CL54" s="72"/>
      <c r="CM54" s="72"/>
      <c r="CN54" s="72"/>
      <c r="CO54" s="72"/>
      <c r="CP54" s="72"/>
      <c r="CQ54" s="72"/>
      <c r="CR54" s="72"/>
      <c r="CS54" s="72"/>
      <c r="CT54" s="72"/>
      <c r="CU54" s="72"/>
      <c r="CV54" s="72"/>
      <c r="CW54" s="72"/>
      <c r="CX54" s="72"/>
      <c r="CY54" s="72"/>
      <c r="CZ54" s="72"/>
      <c r="DA54" s="72"/>
      <c r="DB54" s="72"/>
      <c r="DC54" s="72"/>
      <c r="DD54" s="72"/>
    </row>
    <row r="55" spans="1:108" s="82" customFormat="1" ht="27" customHeight="1" x14ac:dyDescent="0.25">
      <c r="A55" s="100" t="s">
        <v>180</v>
      </c>
      <c r="B55" s="99">
        <v>5912222414</v>
      </c>
      <c r="C55" s="47" t="s">
        <v>250</v>
      </c>
      <c r="D55" s="95"/>
      <c r="E55" s="49" t="s">
        <v>137</v>
      </c>
      <c r="F55" s="104" t="s">
        <v>27</v>
      </c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/>
      <c r="AG55" s="72"/>
      <c r="AH55" s="72"/>
      <c r="AI55" s="72"/>
      <c r="AJ55" s="72"/>
      <c r="AK55" s="72"/>
      <c r="AL55" s="72"/>
      <c r="AM55" s="72"/>
      <c r="AN55" s="72"/>
      <c r="AO55" s="72"/>
      <c r="AP55" s="72"/>
      <c r="AQ55" s="72"/>
      <c r="AR55" s="72"/>
      <c r="AS55" s="72"/>
      <c r="AT55" s="72"/>
      <c r="AU55" s="72"/>
      <c r="AV55" s="72"/>
      <c r="AW55" s="72"/>
      <c r="AX55" s="72"/>
      <c r="AY55" s="72"/>
      <c r="AZ55" s="72"/>
      <c r="BA55" s="72"/>
      <c r="BB55" s="72"/>
      <c r="BC55" s="72"/>
      <c r="BD55" s="72"/>
      <c r="BE55" s="72"/>
      <c r="BF55" s="72"/>
      <c r="BG55" s="72"/>
      <c r="BH55" s="72"/>
      <c r="BI55" s="72"/>
      <c r="BJ55" s="72"/>
      <c r="BK55" s="72"/>
      <c r="BL55" s="72"/>
      <c r="BM55" s="72"/>
      <c r="BN55" s="72"/>
      <c r="BO55" s="72"/>
      <c r="BP55" s="72"/>
      <c r="BQ55" s="72"/>
      <c r="BR55" s="72"/>
      <c r="BS55" s="72"/>
      <c r="BT55" s="72"/>
      <c r="BU55" s="72"/>
      <c r="BV55" s="72"/>
      <c r="BW55" s="72"/>
      <c r="BX55" s="72"/>
      <c r="BY55" s="72"/>
      <c r="BZ55" s="72"/>
      <c r="CA55" s="72"/>
      <c r="CB55" s="72"/>
      <c r="CC55" s="72"/>
      <c r="CD55" s="72"/>
      <c r="CE55" s="72"/>
      <c r="CF55" s="72"/>
      <c r="CG55" s="72"/>
      <c r="CH55" s="72"/>
      <c r="CI55" s="72"/>
      <c r="CJ55" s="72"/>
      <c r="CK55" s="72"/>
      <c r="CL55" s="72"/>
      <c r="CM55" s="72"/>
      <c r="CN55" s="72"/>
      <c r="CO55" s="72"/>
      <c r="CP55" s="72"/>
      <c r="CQ55" s="72"/>
      <c r="CR55" s="72"/>
      <c r="CS55" s="72"/>
      <c r="CT55" s="72"/>
      <c r="CU55" s="72"/>
      <c r="CV55" s="72"/>
      <c r="CW55" s="72"/>
      <c r="CX55" s="72"/>
      <c r="CY55" s="72"/>
      <c r="CZ55" s="72"/>
      <c r="DA55" s="72"/>
      <c r="DB55" s="72"/>
      <c r="DC55" s="72"/>
      <c r="DD55" s="72"/>
    </row>
    <row r="56" spans="1:108" s="82" customFormat="1" ht="27" customHeight="1" x14ac:dyDescent="0.25">
      <c r="A56" s="100" t="s">
        <v>202</v>
      </c>
      <c r="B56" s="99">
        <v>5912222417</v>
      </c>
      <c r="C56" s="47" t="s">
        <v>251</v>
      </c>
      <c r="D56" s="95">
        <v>9017</v>
      </c>
      <c r="E56" s="49" t="s">
        <v>132</v>
      </c>
      <c r="F56" s="104" t="s">
        <v>27</v>
      </c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/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72"/>
      <c r="AV56" s="72"/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72"/>
      <c r="BK56" s="72"/>
      <c r="BL56" s="72"/>
      <c r="BM56" s="72"/>
      <c r="BN56" s="72"/>
      <c r="BO56" s="72"/>
      <c r="BP56" s="72"/>
      <c r="BQ56" s="72"/>
      <c r="BR56" s="72"/>
      <c r="BS56" s="72"/>
      <c r="BT56" s="72"/>
      <c r="BU56" s="72"/>
      <c r="BV56" s="72"/>
      <c r="BW56" s="72"/>
      <c r="BX56" s="72"/>
      <c r="BY56" s="72"/>
      <c r="BZ56" s="72"/>
      <c r="CA56" s="72"/>
      <c r="CB56" s="72"/>
      <c r="CC56" s="72"/>
      <c r="CD56" s="72"/>
      <c r="CE56" s="72"/>
      <c r="CF56" s="72"/>
      <c r="CG56" s="72"/>
      <c r="CH56" s="72"/>
      <c r="CI56" s="72"/>
      <c r="CJ56" s="72"/>
      <c r="CK56" s="72"/>
      <c r="CL56" s="72"/>
      <c r="CM56" s="72"/>
      <c r="CN56" s="72"/>
      <c r="CO56" s="72"/>
      <c r="CP56" s="72"/>
      <c r="CQ56" s="72"/>
      <c r="CR56" s="72"/>
      <c r="CS56" s="72"/>
      <c r="CT56" s="72"/>
      <c r="CU56" s="72"/>
      <c r="CV56" s="72"/>
      <c r="CW56" s="72"/>
      <c r="CX56" s="72"/>
      <c r="CY56" s="72"/>
      <c r="CZ56" s="72"/>
      <c r="DA56" s="72"/>
      <c r="DB56" s="72"/>
      <c r="DC56" s="72"/>
      <c r="DD56" s="72"/>
    </row>
    <row r="57" spans="1:108" s="82" customFormat="1" ht="27" customHeight="1" x14ac:dyDescent="0.25">
      <c r="A57" s="100" t="s">
        <v>203</v>
      </c>
      <c r="B57" s="99">
        <v>5912222418</v>
      </c>
      <c r="C57" s="47" t="s">
        <v>251</v>
      </c>
      <c r="D57" s="95">
        <v>9017</v>
      </c>
      <c r="E57" s="49" t="s">
        <v>100</v>
      </c>
      <c r="F57" s="104" t="s">
        <v>27</v>
      </c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  <c r="AR57" s="72"/>
      <c r="AS57" s="72"/>
      <c r="AT57" s="72"/>
      <c r="AU57" s="72"/>
      <c r="AV57" s="72"/>
      <c r="AW57" s="72"/>
      <c r="AX57" s="72"/>
      <c r="AY57" s="72"/>
      <c r="AZ57" s="72"/>
      <c r="BA57" s="72"/>
      <c r="BB57" s="72"/>
      <c r="BC57" s="72"/>
      <c r="BD57" s="72"/>
      <c r="BE57" s="72"/>
      <c r="BF57" s="72"/>
      <c r="BG57" s="72"/>
      <c r="BH57" s="72"/>
      <c r="BI57" s="72"/>
      <c r="BJ57" s="72"/>
      <c r="BK57" s="72"/>
      <c r="BL57" s="72"/>
      <c r="BM57" s="72"/>
      <c r="BN57" s="72"/>
      <c r="BO57" s="72"/>
      <c r="BP57" s="72"/>
      <c r="BQ57" s="72"/>
      <c r="BR57" s="72"/>
      <c r="BS57" s="72"/>
      <c r="BT57" s="72"/>
      <c r="BU57" s="72"/>
      <c r="BV57" s="72"/>
      <c r="BW57" s="72"/>
      <c r="BX57" s="72"/>
      <c r="BY57" s="72"/>
      <c r="BZ57" s="72"/>
      <c r="CA57" s="72"/>
      <c r="CB57" s="72"/>
      <c r="CC57" s="72"/>
      <c r="CD57" s="72"/>
      <c r="CE57" s="72"/>
      <c r="CF57" s="72"/>
      <c r="CG57" s="72"/>
      <c r="CH57" s="72"/>
      <c r="CI57" s="72"/>
      <c r="CJ57" s="72"/>
      <c r="CK57" s="72"/>
      <c r="CL57" s="72"/>
      <c r="CM57" s="72"/>
      <c r="CN57" s="72"/>
      <c r="CO57" s="72"/>
      <c r="CP57" s="72"/>
      <c r="CQ57" s="72"/>
      <c r="CR57" s="72"/>
      <c r="CS57" s="72"/>
      <c r="CT57" s="72"/>
      <c r="CU57" s="72"/>
      <c r="CV57" s="72"/>
      <c r="CW57" s="72"/>
      <c r="CX57" s="72"/>
      <c r="CY57" s="72"/>
      <c r="CZ57" s="72"/>
      <c r="DA57" s="72"/>
      <c r="DB57" s="72"/>
      <c r="DC57" s="72"/>
      <c r="DD57" s="72"/>
    </row>
    <row r="58" spans="1:108" s="82" customFormat="1" ht="27" customHeight="1" x14ac:dyDescent="0.25">
      <c r="A58" s="100" t="s">
        <v>186</v>
      </c>
      <c r="B58" s="99">
        <v>5912211904</v>
      </c>
      <c r="C58" s="47" t="s">
        <v>252</v>
      </c>
      <c r="D58" s="95">
        <v>6029</v>
      </c>
      <c r="E58" s="49"/>
      <c r="F58" s="104" t="s">
        <v>98</v>
      </c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/>
      <c r="AG58" s="72"/>
      <c r="AH58" s="72"/>
      <c r="AI58" s="72"/>
      <c r="AJ58" s="72"/>
      <c r="AK58" s="72"/>
      <c r="AL58" s="72"/>
      <c r="AM58" s="72"/>
      <c r="AN58" s="72"/>
      <c r="AO58" s="72"/>
      <c r="AP58" s="72"/>
      <c r="AQ58" s="72"/>
      <c r="AR58" s="72"/>
      <c r="AS58" s="72"/>
      <c r="AT58" s="72"/>
      <c r="AU58" s="72"/>
      <c r="AV58" s="72"/>
      <c r="AW58" s="72"/>
      <c r="AX58" s="72"/>
      <c r="AY58" s="72"/>
      <c r="AZ58" s="72"/>
      <c r="BA58" s="72"/>
      <c r="BB58" s="72"/>
      <c r="BC58" s="72"/>
      <c r="BD58" s="72"/>
      <c r="BE58" s="72"/>
      <c r="BF58" s="72"/>
      <c r="BG58" s="72"/>
      <c r="BH58" s="72"/>
      <c r="BI58" s="72"/>
      <c r="BJ58" s="72"/>
      <c r="BK58" s="72"/>
      <c r="BL58" s="72"/>
      <c r="BM58" s="72"/>
      <c r="BN58" s="72"/>
      <c r="BO58" s="72"/>
      <c r="BP58" s="72"/>
      <c r="BQ58" s="72"/>
      <c r="BR58" s="72"/>
      <c r="BS58" s="72"/>
      <c r="BT58" s="72"/>
      <c r="BU58" s="72"/>
      <c r="BV58" s="72"/>
      <c r="BW58" s="72"/>
      <c r="BX58" s="72"/>
      <c r="BY58" s="72"/>
      <c r="BZ58" s="72"/>
      <c r="CA58" s="72"/>
      <c r="CB58" s="72"/>
      <c r="CC58" s="72"/>
      <c r="CD58" s="72"/>
      <c r="CE58" s="72"/>
      <c r="CF58" s="72"/>
      <c r="CG58" s="72"/>
      <c r="CH58" s="72"/>
      <c r="CI58" s="72"/>
      <c r="CJ58" s="72"/>
      <c r="CK58" s="72"/>
      <c r="CL58" s="72"/>
      <c r="CM58" s="72"/>
      <c r="CN58" s="72"/>
      <c r="CO58" s="72"/>
      <c r="CP58" s="72"/>
      <c r="CQ58" s="72"/>
      <c r="CR58" s="72"/>
      <c r="CS58" s="72"/>
      <c r="CT58" s="72"/>
      <c r="CU58" s="72"/>
      <c r="CV58" s="72"/>
      <c r="CW58" s="72"/>
      <c r="CX58" s="72"/>
      <c r="CY58" s="72"/>
      <c r="CZ58" s="72"/>
      <c r="DA58" s="72"/>
      <c r="DB58" s="72"/>
      <c r="DC58" s="72"/>
      <c r="DD58" s="72"/>
    </row>
    <row r="59" spans="1:108" s="82" customFormat="1" ht="27" customHeight="1" x14ac:dyDescent="0.25">
      <c r="A59" s="100" t="s">
        <v>187</v>
      </c>
      <c r="B59" s="99">
        <v>5912211905</v>
      </c>
      <c r="C59" s="47" t="s">
        <v>253</v>
      </c>
      <c r="D59" s="95">
        <v>5003</v>
      </c>
      <c r="E59" s="49"/>
      <c r="F59" s="104" t="s">
        <v>98</v>
      </c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/>
      <c r="AG59" s="72"/>
      <c r="AH59" s="72"/>
      <c r="AI59" s="72"/>
      <c r="AJ59" s="72"/>
      <c r="AK59" s="72"/>
      <c r="AL59" s="72"/>
      <c r="AM59" s="72"/>
      <c r="AN59" s="72"/>
      <c r="AO59" s="72"/>
      <c r="AP59" s="72"/>
      <c r="AQ59" s="72"/>
      <c r="AR59" s="72"/>
      <c r="AS59" s="72"/>
      <c r="AT59" s="72"/>
      <c r="AU59" s="72"/>
      <c r="AV59" s="72"/>
      <c r="AW59" s="72"/>
      <c r="AX59" s="72"/>
      <c r="AY59" s="72"/>
      <c r="AZ59" s="72"/>
      <c r="BA59" s="72"/>
      <c r="BB59" s="72"/>
      <c r="BC59" s="72"/>
      <c r="BD59" s="72"/>
      <c r="BE59" s="72"/>
      <c r="BF59" s="72"/>
      <c r="BG59" s="72"/>
      <c r="BH59" s="72"/>
      <c r="BI59" s="72"/>
      <c r="BJ59" s="72"/>
      <c r="BK59" s="72"/>
      <c r="BL59" s="72"/>
      <c r="BM59" s="72"/>
      <c r="BN59" s="72"/>
      <c r="BO59" s="72"/>
      <c r="BP59" s="72"/>
      <c r="BQ59" s="72"/>
      <c r="BR59" s="72"/>
      <c r="BS59" s="72"/>
      <c r="BT59" s="72"/>
      <c r="BU59" s="72"/>
      <c r="BV59" s="72"/>
      <c r="BW59" s="72"/>
      <c r="BX59" s="72"/>
      <c r="BY59" s="72"/>
      <c r="BZ59" s="72"/>
      <c r="CA59" s="72"/>
      <c r="CB59" s="72"/>
      <c r="CC59" s="72"/>
      <c r="CD59" s="72"/>
      <c r="CE59" s="72"/>
      <c r="CF59" s="72"/>
      <c r="CG59" s="72"/>
      <c r="CH59" s="72"/>
      <c r="CI59" s="72"/>
      <c r="CJ59" s="72"/>
      <c r="CK59" s="72"/>
      <c r="CL59" s="72"/>
      <c r="CM59" s="72"/>
      <c r="CN59" s="72"/>
      <c r="CO59" s="72"/>
      <c r="CP59" s="72"/>
      <c r="CQ59" s="72"/>
      <c r="CR59" s="72"/>
      <c r="CS59" s="72"/>
      <c r="CT59" s="72"/>
      <c r="CU59" s="72"/>
      <c r="CV59" s="72"/>
      <c r="CW59" s="72"/>
      <c r="CX59" s="72"/>
      <c r="CY59" s="72"/>
      <c r="CZ59" s="72"/>
      <c r="DA59" s="72"/>
      <c r="DB59" s="72"/>
      <c r="DC59" s="72"/>
      <c r="DD59" s="72"/>
    </row>
    <row r="60" spans="1:108" s="82" customFormat="1" ht="27" customHeight="1" x14ac:dyDescent="0.25">
      <c r="A60" s="100" t="s">
        <v>188</v>
      </c>
      <c r="B60" s="99">
        <v>5912211906</v>
      </c>
      <c r="C60" s="47" t="s">
        <v>255</v>
      </c>
      <c r="D60" s="95">
        <v>7001</v>
      </c>
      <c r="E60" s="49"/>
      <c r="F60" s="104" t="s">
        <v>98</v>
      </c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  <c r="AB60" s="72"/>
      <c r="AC60" s="72"/>
      <c r="AD60" s="72"/>
      <c r="AE60" s="72"/>
      <c r="AF60" s="72"/>
      <c r="AG60" s="72"/>
      <c r="AH60" s="72"/>
      <c r="AI60" s="72"/>
      <c r="AJ60" s="72"/>
      <c r="AK60" s="72"/>
      <c r="AL60" s="72"/>
      <c r="AM60" s="72"/>
      <c r="AN60" s="72"/>
      <c r="AO60" s="72"/>
      <c r="AP60" s="72"/>
      <c r="AQ60" s="72"/>
      <c r="AR60" s="72"/>
      <c r="AS60" s="72"/>
      <c r="AT60" s="72"/>
      <c r="AU60" s="72"/>
      <c r="AV60" s="72"/>
      <c r="AW60" s="72"/>
      <c r="AX60" s="72"/>
      <c r="AY60" s="72"/>
      <c r="AZ60" s="72"/>
      <c r="BA60" s="72"/>
      <c r="BB60" s="72"/>
      <c r="BC60" s="72"/>
      <c r="BD60" s="72"/>
      <c r="BE60" s="72"/>
      <c r="BF60" s="72"/>
      <c r="BG60" s="72"/>
      <c r="BH60" s="72"/>
      <c r="BI60" s="72"/>
      <c r="BJ60" s="72"/>
      <c r="BK60" s="72"/>
      <c r="BL60" s="72"/>
      <c r="BM60" s="72"/>
      <c r="BN60" s="72"/>
      <c r="BO60" s="72"/>
      <c r="BP60" s="72"/>
      <c r="BQ60" s="72"/>
      <c r="BR60" s="72"/>
      <c r="BS60" s="72"/>
      <c r="BT60" s="72"/>
      <c r="BU60" s="72"/>
      <c r="BV60" s="72"/>
      <c r="BW60" s="72"/>
      <c r="BX60" s="72"/>
      <c r="BY60" s="72"/>
      <c r="BZ60" s="72"/>
      <c r="CA60" s="72"/>
      <c r="CB60" s="72"/>
      <c r="CC60" s="72"/>
      <c r="CD60" s="72"/>
      <c r="CE60" s="72"/>
      <c r="CF60" s="72"/>
      <c r="CG60" s="72"/>
      <c r="CH60" s="72"/>
      <c r="CI60" s="72"/>
      <c r="CJ60" s="72"/>
      <c r="CK60" s="72"/>
      <c r="CL60" s="72"/>
      <c r="CM60" s="72"/>
      <c r="CN60" s="72"/>
      <c r="CO60" s="72"/>
      <c r="CP60" s="72"/>
      <c r="CQ60" s="72"/>
      <c r="CR60" s="72"/>
      <c r="CS60" s="72"/>
      <c r="CT60" s="72"/>
      <c r="CU60" s="72"/>
      <c r="CV60" s="72"/>
      <c r="CW60" s="72"/>
      <c r="CX60" s="72"/>
      <c r="CY60" s="72"/>
      <c r="CZ60" s="72"/>
      <c r="DA60" s="72"/>
      <c r="DB60" s="72"/>
      <c r="DC60" s="72"/>
      <c r="DD60" s="72"/>
    </row>
    <row r="61" spans="1:108" s="82" customFormat="1" ht="27" customHeight="1" x14ac:dyDescent="0.25">
      <c r="A61" s="100" t="s">
        <v>189</v>
      </c>
      <c r="B61" s="99">
        <v>5912211907</v>
      </c>
      <c r="C61" s="47" t="s">
        <v>254</v>
      </c>
      <c r="D61" s="95">
        <v>3002</v>
      </c>
      <c r="E61" s="49"/>
      <c r="F61" s="104" t="s">
        <v>98</v>
      </c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/>
      <c r="AG61" s="72"/>
      <c r="AH61" s="72"/>
      <c r="AI61" s="72"/>
      <c r="AJ61" s="72"/>
      <c r="AK61" s="72"/>
      <c r="AL61" s="72"/>
      <c r="AM61" s="72"/>
      <c r="AN61" s="72"/>
      <c r="AO61" s="72"/>
      <c r="AP61" s="72"/>
      <c r="AQ61" s="72"/>
      <c r="AR61" s="72"/>
      <c r="AS61" s="72"/>
      <c r="AT61" s="72"/>
      <c r="AU61" s="72"/>
      <c r="AV61" s="72"/>
      <c r="AW61" s="72"/>
      <c r="AX61" s="72"/>
      <c r="AY61" s="72"/>
      <c r="AZ61" s="72"/>
      <c r="BA61" s="72"/>
      <c r="BB61" s="72"/>
      <c r="BC61" s="72"/>
      <c r="BD61" s="72"/>
      <c r="BE61" s="72"/>
      <c r="BF61" s="72"/>
      <c r="BG61" s="72"/>
      <c r="BH61" s="72"/>
      <c r="BI61" s="72"/>
      <c r="BJ61" s="72"/>
      <c r="BK61" s="72"/>
      <c r="BL61" s="72"/>
      <c r="BM61" s="72"/>
      <c r="BN61" s="72"/>
      <c r="BO61" s="72"/>
      <c r="BP61" s="72"/>
      <c r="BQ61" s="72"/>
      <c r="BR61" s="72"/>
      <c r="BS61" s="72"/>
      <c r="BT61" s="72"/>
      <c r="BU61" s="72"/>
      <c r="BV61" s="72"/>
      <c r="BW61" s="72"/>
      <c r="BX61" s="72"/>
      <c r="BY61" s="72"/>
      <c r="BZ61" s="72"/>
      <c r="CA61" s="72"/>
      <c r="CB61" s="72"/>
      <c r="CC61" s="72"/>
      <c r="CD61" s="72"/>
      <c r="CE61" s="72"/>
      <c r="CF61" s="72"/>
      <c r="CG61" s="72"/>
      <c r="CH61" s="72"/>
      <c r="CI61" s="72"/>
      <c r="CJ61" s="72"/>
      <c r="CK61" s="72"/>
      <c r="CL61" s="72"/>
      <c r="CM61" s="72"/>
      <c r="CN61" s="72"/>
      <c r="CO61" s="72"/>
      <c r="CP61" s="72"/>
      <c r="CQ61" s="72"/>
      <c r="CR61" s="72"/>
      <c r="CS61" s="72"/>
      <c r="CT61" s="72"/>
      <c r="CU61" s="72"/>
      <c r="CV61" s="72"/>
      <c r="CW61" s="72"/>
      <c r="CX61" s="72"/>
      <c r="CY61" s="72"/>
      <c r="CZ61" s="72"/>
      <c r="DA61" s="72"/>
      <c r="DB61" s="72"/>
      <c r="DC61" s="72"/>
      <c r="DD61" s="72"/>
    </row>
    <row r="62" spans="1:108" s="82" customFormat="1" ht="27" customHeight="1" x14ac:dyDescent="0.25">
      <c r="A62" s="100" t="s">
        <v>190</v>
      </c>
      <c r="B62" s="99">
        <v>5912211908</v>
      </c>
      <c r="C62" s="47" t="s">
        <v>256</v>
      </c>
      <c r="D62" s="95">
        <v>9016</v>
      </c>
      <c r="E62" s="49"/>
      <c r="F62" s="104" t="s">
        <v>98</v>
      </c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/>
      <c r="AG62" s="72"/>
      <c r="AH62" s="72"/>
      <c r="AI62" s="72"/>
      <c r="AJ62" s="72"/>
      <c r="AK62" s="72"/>
      <c r="AL62" s="72"/>
      <c r="AM62" s="72"/>
      <c r="AN62" s="72"/>
      <c r="AO62" s="72"/>
      <c r="AP62" s="72"/>
      <c r="AQ62" s="72"/>
      <c r="AR62" s="72"/>
      <c r="AS62" s="72"/>
      <c r="AT62" s="72"/>
      <c r="AU62" s="72"/>
      <c r="AV62" s="72"/>
      <c r="AW62" s="72"/>
      <c r="AX62" s="72"/>
      <c r="AY62" s="72"/>
      <c r="AZ62" s="72"/>
      <c r="BA62" s="72"/>
      <c r="BB62" s="72"/>
      <c r="BC62" s="72"/>
      <c r="BD62" s="72"/>
      <c r="BE62" s="72"/>
      <c r="BF62" s="72"/>
      <c r="BG62" s="72"/>
      <c r="BH62" s="72"/>
      <c r="BI62" s="72"/>
      <c r="BJ62" s="72"/>
      <c r="BK62" s="72"/>
      <c r="BL62" s="72"/>
      <c r="BM62" s="72"/>
      <c r="BN62" s="72"/>
      <c r="BO62" s="72"/>
      <c r="BP62" s="72"/>
      <c r="BQ62" s="72"/>
      <c r="BR62" s="72"/>
      <c r="BS62" s="72"/>
      <c r="BT62" s="72"/>
      <c r="BU62" s="72"/>
      <c r="BV62" s="72"/>
      <c r="BW62" s="72"/>
      <c r="BX62" s="72"/>
      <c r="BY62" s="72"/>
      <c r="BZ62" s="72"/>
      <c r="CA62" s="72"/>
      <c r="CB62" s="72"/>
      <c r="CC62" s="72"/>
      <c r="CD62" s="72"/>
      <c r="CE62" s="72"/>
      <c r="CF62" s="72"/>
      <c r="CG62" s="72"/>
      <c r="CH62" s="72"/>
      <c r="CI62" s="72"/>
      <c r="CJ62" s="72"/>
      <c r="CK62" s="72"/>
      <c r="CL62" s="72"/>
      <c r="CM62" s="72"/>
      <c r="CN62" s="72"/>
      <c r="CO62" s="72"/>
      <c r="CP62" s="72"/>
      <c r="CQ62" s="72"/>
      <c r="CR62" s="72"/>
      <c r="CS62" s="72"/>
      <c r="CT62" s="72"/>
      <c r="CU62" s="72"/>
      <c r="CV62" s="72"/>
      <c r="CW62" s="72"/>
      <c r="CX62" s="72"/>
      <c r="CY62" s="72"/>
      <c r="CZ62" s="72"/>
      <c r="DA62" s="72"/>
      <c r="DB62" s="72"/>
      <c r="DC62" s="72"/>
      <c r="DD62" s="72"/>
    </row>
    <row r="63" spans="1:108" s="82" customFormat="1" ht="27" customHeight="1" x14ac:dyDescent="0.25">
      <c r="A63" s="100" t="s">
        <v>176</v>
      </c>
      <c r="B63" s="99">
        <v>5912211909</v>
      </c>
      <c r="C63" s="47" t="s">
        <v>257</v>
      </c>
      <c r="D63" s="95">
        <v>9011</v>
      </c>
      <c r="E63" s="49"/>
      <c r="F63" s="104" t="s">
        <v>98</v>
      </c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72"/>
      <c r="AG63" s="72"/>
      <c r="AH63" s="72"/>
      <c r="AI63" s="72"/>
      <c r="AJ63" s="72"/>
      <c r="AK63" s="72"/>
      <c r="AL63" s="72"/>
      <c r="AM63" s="72"/>
      <c r="AN63" s="72"/>
      <c r="AO63" s="72"/>
      <c r="AP63" s="72"/>
      <c r="AQ63" s="72"/>
      <c r="AR63" s="72"/>
      <c r="AS63" s="72"/>
      <c r="AT63" s="72"/>
      <c r="AU63" s="72"/>
      <c r="AV63" s="72"/>
      <c r="AW63" s="72"/>
      <c r="AX63" s="72"/>
      <c r="AY63" s="72"/>
      <c r="AZ63" s="72"/>
      <c r="BA63" s="72"/>
      <c r="BB63" s="72"/>
      <c r="BC63" s="72"/>
      <c r="BD63" s="72"/>
      <c r="BE63" s="72"/>
      <c r="BF63" s="72"/>
      <c r="BG63" s="72"/>
      <c r="BH63" s="72"/>
      <c r="BI63" s="72"/>
      <c r="BJ63" s="72"/>
      <c r="BK63" s="72"/>
      <c r="BL63" s="72"/>
      <c r="BM63" s="72"/>
      <c r="BN63" s="72"/>
      <c r="BO63" s="72"/>
      <c r="BP63" s="72"/>
      <c r="BQ63" s="72"/>
      <c r="BR63" s="72"/>
      <c r="BS63" s="72"/>
      <c r="BT63" s="72"/>
      <c r="BU63" s="72"/>
      <c r="BV63" s="72"/>
      <c r="BW63" s="72"/>
      <c r="BX63" s="72"/>
      <c r="BY63" s="72"/>
      <c r="BZ63" s="72"/>
      <c r="CA63" s="72"/>
      <c r="CB63" s="72"/>
      <c r="CC63" s="72"/>
      <c r="CD63" s="72"/>
      <c r="CE63" s="72"/>
      <c r="CF63" s="72"/>
      <c r="CG63" s="72"/>
      <c r="CH63" s="72"/>
      <c r="CI63" s="72"/>
      <c r="CJ63" s="72"/>
      <c r="CK63" s="72"/>
      <c r="CL63" s="72"/>
      <c r="CM63" s="72"/>
      <c r="CN63" s="72"/>
      <c r="CO63" s="72"/>
      <c r="CP63" s="72"/>
      <c r="CQ63" s="72"/>
      <c r="CR63" s="72"/>
      <c r="CS63" s="72"/>
      <c r="CT63" s="72"/>
      <c r="CU63" s="72"/>
      <c r="CV63" s="72"/>
      <c r="CW63" s="72"/>
      <c r="CX63" s="72"/>
      <c r="CY63" s="72"/>
      <c r="CZ63" s="72"/>
      <c r="DA63" s="72"/>
      <c r="DB63" s="72"/>
      <c r="DC63" s="72"/>
      <c r="DD63" s="72"/>
    </row>
    <row r="64" spans="1:108" s="82" customFormat="1" ht="27" customHeight="1" x14ac:dyDescent="0.25">
      <c r="A64" s="100" t="s">
        <v>191</v>
      </c>
      <c r="B64" s="99">
        <v>5912211916</v>
      </c>
      <c r="C64" s="47" t="s">
        <v>258</v>
      </c>
      <c r="D64" s="95"/>
      <c r="E64" s="49"/>
      <c r="F64" s="104" t="s">
        <v>98</v>
      </c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/>
      <c r="AG64" s="72"/>
      <c r="AH64" s="72"/>
      <c r="AI64" s="72"/>
      <c r="AJ64" s="72"/>
      <c r="AK64" s="72"/>
      <c r="AL64" s="72"/>
      <c r="AM64" s="72"/>
      <c r="AN64" s="72"/>
      <c r="AO64" s="72"/>
      <c r="AP64" s="72"/>
      <c r="AQ64" s="72"/>
      <c r="AR64" s="72"/>
      <c r="AS64" s="72"/>
      <c r="AT64" s="72"/>
      <c r="AU64" s="72"/>
      <c r="AV64" s="72"/>
      <c r="AW64" s="72"/>
      <c r="AX64" s="72"/>
      <c r="AY64" s="72"/>
      <c r="AZ64" s="72"/>
      <c r="BA64" s="72"/>
      <c r="BB64" s="72"/>
      <c r="BC64" s="72"/>
      <c r="BD64" s="72"/>
      <c r="BE64" s="72"/>
      <c r="BF64" s="72"/>
      <c r="BG64" s="72"/>
      <c r="BH64" s="72"/>
      <c r="BI64" s="72"/>
      <c r="BJ64" s="72"/>
      <c r="BK64" s="72"/>
      <c r="BL64" s="72"/>
      <c r="BM64" s="72"/>
      <c r="BN64" s="72"/>
      <c r="BO64" s="72"/>
      <c r="BP64" s="72"/>
      <c r="BQ64" s="72"/>
      <c r="BR64" s="72"/>
      <c r="BS64" s="72"/>
      <c r="BT64" s="72"/>
      <c r="BU64" s="72"/>
      <c r="BV64" s="72"/>
      <c r="BW64" s="72"/>
      <c r="BX64" s="72"/>
      <c r="BY64" s="72"/>
      <c r="BZ64" s="72"/>
      <c r="CA64" s="72"/>
      <c r="CB64" s="72"/>
      <c r="CC64" s="72"/>
      <c r="CD64" s="72"/>
      <c r="CE64" s="72"/>
      <c r="CF64" s="72"/>
      <c r="CG64" s="72"/>
      <c r="CH64" s="72"/>
      <c r="CI64" s="72"/>
      <c r="CJ64" s="72"/>
      <c r="CK64" s="72"/>
      <c r="CL64" s="72"/>
      <c r="CM64" s="72"/>
      <c r="CN64" s="72"/>
      <c r="CO64" s="72"/>
      <c r="CP64" s="72"/>
      <c r="CQ64" s="72"/>
      <c r="CR64" s="72"/>
      <c r="CS64" s="72"/>
      <c r="CT64" s="72"/>
      <c r="CU64" s="72"/>
      <c r="CV64" s="72"/>
      <c r="CW64" s="72"/>
      <c r="CX64" s="72"/>
      <c r="CY64" s="72"/>
      <c r="CZ64" s="72"/>
      <c r="DA64" s="72"/>
      <c r="DB64" s="72"/>
      <c r="DC64" s="72"/>
      <c r="DD64" s="72"/>
    </row>
    <row r="65" spans="1:108" s="82" customFormat="1" ht="27" customHeight="1" x14ac:dyDescent="0.25">
      <c r="A65" s="100" t="s">
        <v>212</v>
      </c>
      <c r="B65" s="99">
        <v>6559931032</v>
      </c>
      <c r="C65" s="47" t="s">
        <v>105</v>
      </c>
      <c r="D65" s="95" t="s">
        <v>106</v>
      </c>
      <c r="E65" s="49"/>
      <c r="F65" s="104" t="s">
        <v>27</v>
      </c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2"/>
      <c r="AC65" s="72"/>
      <c r="AD65" s="72"/>
      <c r="AE65" s="72"/>
      <c r="AF65" s="72"/>
      <c r="AG65" s="72"/>
      <c r="AH65" s="72"/>
      <c r="AI65" s="72"/>
      <c r="AJ65" s="72"/>
      <c r="AK65" s="72"/>
      <c r="AL65" s="72"/>
      <c r="AM65" s="72"/>
      <c r="AN65" s="72"/>
      <c r="AO65" s="72"/>
      <c r="AP65" s="72"/>
      <c r="AQ65" s="72"/>
      <c r="AR65" s="72"/>
      <c r="AS65" s="72"/>
      <c r="AT65" s="72"/>
      <c r="AU65" s="72"/>
      <c r="AV65" s="72"/>
      <c r="AW65" s="72"/>
      <c r="AX65" s="72"/>
      <c r="AY65" s="72"/>
      <c r="AZ65" s="72"/>
      <c r="BA65" s="72"/>
      <c r="BB65" s="72"/>
      <c r="BC65" s="72"/>
      <c r="BD65" s="72"/>
      <c r="BE65" s="72"/>
      <c r="BF65" s="72"/>
      <c r="BG65" s="72"/>
      <c r="BH65" s="72"/>
      <c r="BI65" s="72"/>
      <c r="BJ65" s="72"/>
      <c r="BK65" s="72"/>
      <c r="BL65" s="72"/>
      <c r="BM65" s="72"/>
      <c r="BN65" s="72"/>
      <c r="BO65" s="72"/>
      <c r="BP65" s="72"/>
      <c r="BQ65" s="72"/>
      <c r="BR65" s="72"/>
      <c r="BS65" s="72"/>
      <c r="BT65" s="72"/>
      <c r="BU65" s="72"/>
      <c r="BV65" s="72"/>
      <c r="BW65" s="72"/>
      <c r="BX65" s="72"/>
      <c r="BY65" s="72"/>
      <c r="BZ65" s="72"/>
      <c r="CA65" s="72"/>
      <c r="CB65" s="72"/>
      <c r="CC65" s="72"/>
      <c r="CD65" s="72"/>
      <c r="CE65" s="72"/>
      <c r="CF65" s="72"/>
      <c r="CG65" s="72"/>
      <c r="CH65" s="72"/>
      <c r="CI65" s="72"/>
      <c r="CJ65" s="72"/>
      <c r="CK65" s="72"/>
      <c r="CL65" s="72"/>
      <c r="CM65" s="72"/>
      <c r="CN65" s="72"/>
      <c r="CO65" s="72"/>
      <c r="CP65" s="72"/>
      <c r="CQ65" s="72"/>
      <c r="CR65" s="72"/>
      <c r="CS65" s="72"/>
      <c r="CT65" s="72"/>
      <c r="CU65" s="72"/>
      <c r="CV65" s="72"/>
      <c r="CW65" s="72"/>
      <c r="CX65" s="72"/>
      <c r="CY65" s="72"/>
      <c r="CZ65" s="72"/>
      <c r="DA65" s="72"/>
      <c r="DB65" s="72"/>
      <c r="DC65" s="72"/>
      <c r="DD65" s="72"/>
    </row>
    <row r="66" spans="1:108" s="82" customFormat="1" ht="27" customHeight="1" x14ac:dyDescent="0.25">
      <c r="A66" s="100" t="s">
        <v>182</v>
      </c>
      <c r="B66" s="99">
        <v>6559931034</v>
      </c>
      <c r="C66" s="47" t="s">
        <v>105</v>
      </c>
      <c r="D66" s="95" t="s">
        <v>107</v>
      </c>
      <c r="E66" s="49"/>
      <c r="F66" s="104" t="s">
        <v>27</v>
      </c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72"/>
      <c r="AG66" s="72"/>
      <c r="AH66" s="72"/>
      <c r="AI66" s="72"/>
      <c r="AJ66" s="72"/>
      <c r="AK66" s="72"/>
      <c r="AL66" s="72"/>
      <c r="AM66" s="72"/>
      <c r="AN66" s="72"/>
      <c r="AO66" s="72"/>
      <c r="AP66" s="72"/>
      <c r="AQ66" s="72"/>
      <c r="AR66" s="72"/>
      <c r="AS66" s="72"/>
      <c r="AT66" s="72"/>
      <c r="AU66" s="72"/>
      <c r="AV66" s="72"/>
      <c r="AW66" s="72"/>
      <c r="AX66" s="72"/>
      <c r="AY66" s="72"/>
      <c r="AZ66" s="72"/>
      <c r="BA66" s="72"/>
      <c r="BB66" s="72"/>
      <c r="BC66" s="72"/>
      <c r="BD66" s="72"/>
      <c r="BE66" s="72"/>
      <c r="BF66" s="72"/>
      <c r="BG66" s="72"/>
      <c r="BH66" s="72"/>
      <c r="BI66" s="72"/>
      <c r="BJ66" s="72"/>
      <c r="BK66" s="72"/>
      <c r="BL66" s="72"/>
      <c r="BM66" s="72"/>
      <c r="BN66" s="72"/>
      <c r="BO66" s="72"/>
      <c r="BP66" s="72"/>
      <c r="BQ66" s="72"/>
      <c r="BR66" s="72"/>
      <c r="BS66" s="72"/>
      <c r="BT66" s="72"/>
      <c r="BU66" s="72"/>
      <c r="BV66" s="72"/>
      <c r="BW66" s="72"/>
      <c r="BX66" s="72"/>
      <c r="BY66" s="72"/>
      <c r="BZ66" s="72"/>
      <c r="CA66" s="72"/>
      <c r="CB66" s="72"/>
      <c r="CC66" s="72"/>
      <c r="CD66" s="72"/>
      <c r="CE66" s="72"/>
      <c r="CF66" s="72"/>
      <c r="CG66" s="72"/>
      <c r="CH66" s="72"/>
      <c r="CI66" s="72"/>
      <c r="CJ66" s="72"/>
      <c r="CK66" s="72"/>
      <c r="CL66" s="72"/>
      <c r="CM66" s="72"/>
      <c r="CN66" s="72"/>
      <c r="CO66" s="72"/>
      <c r="CP66" s="72"/>
      <c r="CQ66" s="72"/>
      <c r="CR66" s="72"/>
      <c r="CS66" s="72"/>
      <c r="CT66" s="72"/>
      <c r="CU66" s="72"/>
      <c r="CV66" s="72"/>
      <c r="CW66" s="72"/>
      <c r="CX66" s="72"/>
      <c r="CY66" s="72"/>
      <c r="CZ66" s="72"/>
      <c r="DA66" s="72"/>
      <c r="DB66" s="72"/>
      <c r="DC66" s="72"/>
      <c r="DD66" s="72"/>
    </row>
    <row r="67" spans="1:108" s="82" customFormat="1" ht="27" customHeight="1" x14ac:dyDescent="0.25">
      <c r="A67" s="100" t="s">
        <v>185</v>
      </c>
      <c r="B67" s="99">
        <v>5912210301</v>
      </c>
      <c r="C67" s="47" t="s">
        <v>259</v>
      </c>
      <c r="D67" s="95">
        <v>5003</v>
      </c>
      <c r="E67" s="49"/>
      <c r="F67" s="104" t="s">
        <v>27</v>
      </c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/>
      <c r="AG67" s="72"/>
      <c r="AH67" s="72"/>
      <c r="AI67" s="72"/>
      <c r="AJ67" s="72"/>
      <c r="AK67" s="72"/>
      <c r="AL67" s="72"/>
      <c r="AM67" s="72"/>
      <c r="AN67" s="72"/>
      <c r="AO67" s="72"/>
      <c r="AP67" s="72"/>
      <c r="AQ67" s="72"/>
      <c r="AR67" s="72"/>
      <c r="AS67" s="72"/>
      <c r="AT67" s="72"/>
      <c r="AU67" s="72"/>
      <c r="AV67" s="72"/>
      <c r="AW67" s="72"/>
      <c r="AX67" s="72"/>
      <c r="AY67" s="72"/>
      <c r="AZ67" s="72"/>
      <c r="BA67" s="72"/>
      <c r="BB67" s="72"/>
      <c r="BC67" s="72"/>
      <c r="BD67" s="72"/>
      <c r="BE67" s="72"/>
      <c r="BF67" s="72"/>
      <c r="BG67" s="72"/>
      <c r="BH67" s="72"/>
      <c r="BI67" s="72"/>
      <c r="BJ67" s="72"/>
      <c r="BK67" s="72"/>
      <c r="BL67" s="72"/>
      <c r="BM67" s="72"/>
      <c r="BN67" s="72"/>
      <c r="BO67" s="72"/>
      <c r="BP67" s="72"/>
      <c r="BQ67" s="72"/>
      <c r="BR67" s="72"/>
      <c r="BS67" s="72"/>
      <c r="BT67" s="72"/>
      <c r="BU67" s="72"/>
      <c r="BV67" s="72"/>
      <c r="BW67" s="72"/>
      <c r="BX67" s="72"/>
      <c r="BY67" s="72"/>
      <c r="BZ67" s="72"/>
      <c r="CA67" s="72"/>
      <c r="CB67" s="72"/>
      <c r="CC67" s="72"/>
      <c r="CD67" s="72"/>
      <c r="CE67" s="72"/>
      <c r="CF67" s="72"/>
      <c r="CG67" s="72"/>
      <c r="CH67" s="72"/>
      <c r="CI67" s="72"/>
      <c r="CJ67" s="72"/>
      <c r="CK67" s="72"/>
      <c r="CL67" s="72"/>
      <c r="CM67" s="72"/>
      <c r="CN67" s="72"/>
      <c r="CO67" s="72"/>
      <c r="CP67" s="72"/>
      <c r="CQ67" s="72"/>
      <c r="CR67" s="72"/>
      <c r="CS67" s="72"/>
      <c r="CT67" s="72"/>
      <c r="CU67" s="72"/>
      <c r="CV67" s="72"/>
      <c r="CW67" s="72"/>
      <c r="CX67" s="72"/>
      <c r="CY67" s="72"/>
      <c r="CZ67" s="72"/>
      <c r="DA67" s="72"/>
      <c r="DB67" s="72"/>
      <c r="DC67" s="72"/>
      <c r="DD67" s="72"/>
    </row>
    <row r="68" spans="1:108" s="82" customFormat="1" ht="27" customHeight="1" x14ac:dyDescent="0.25">
      <c r="A68" s="100" t="s">
        <v>183</v>
      </c>
      <c r="B68" s="99">
        <v>5912150084</v>
      </c>
      <c r="C68" s="47" t="s">
        <v>108</v>
      </c>
      <c r="D68" s="95"/>
      <c r="E68" s="49"/>
      <c r="F68" s="104" t="s">
        <v>109</v>
      </c>
      <c r="G68" s="72"/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  <c r="T68" s="72"/>
      <c r="U68" s="72"/>
      <c r="V68" s="72"/>
      <c r="W68" s="72"/>
      <c r="X68" s="72"/>
      <c r="Y68" s="72"/>
      <c r="Z68" s="72"/>
      <c r="AA68" s="72"/>
      <c r="AB68" s="72"/>
      <c r="AC68" s="72"/>
      <c r="AD68" s="72"/>
      <c r="AE68" s="72"/>
      <c r="AF68" s="72"/>
      <c r="AG68" s="72"/>
      <c r="AH68" s="72"/>
      <c r="AI68" s="72"/>
      <c r="AJ68" s="72"/>
      <c r="AK68" s="72"/>
      <c r="AL68" s="72"/>
      <c r="AM68" s="72"/>
      <c r="AN68" s="72"/>
      <c r="AO68" s="72"/>
      <c r="AP68" s="72"/>
      <c r="AQ68" s="72"/>
      <c r="AR68" s="72"/>
      <c r="AS68" s="72"/>
      <c r="AT68" s="72"/>
      <c r="AU68" s="72"/>
      <c r="AV68" s="72"/>
      <c r="AW68" s="72"/>
      <c r="AX68" s="72"/>
      <c r="AY68" s="72"/>
      <c r="AZ68" s="72"/>
      <c r="BA68" s="72"/>
      <c r="BB68" s="72"/>
      <c r="BC68" s="72"/>
      <c r="BD68" s="72"/>
      <c r="BE68" s="72"/>
      <c r="BF68" s="72"/>
      <c r="BG68" s="72"/>
      <c r="BH68" s="72"/>
      <c r="BI68" s="72"/>
      <c r="BJ68" s="72"/>
      <c r="BK68" s="72"/>
      <c r="BL68" s="72"/>
      <c r="BM68" s="72"/>
      <c r="BN68" s="72"/>
      <c r="BO68" s="72"/>
      <c r="BP68" s="72"/>
      <c r="BQ68" s="72"/>
      <c r="BR68" s="72"/>
      <c r="BS68" s="72"/>
      <c r="BT68" s="72"/>
      <c r="BU68" s="72"/>
      <c r="BV68" s="72"/>
      <c r="BW68" s="72"/>
      <c r="BX68" s="72"/>
      <c r="BY68" s="72"/>
      <c r="BZ68" s="72"/>
      <c r="CA68" s="72"/>
      <c r="CB68" s="72"/>
      <c r="CC68" s="72"/>
      <c r="CD68" s="72"/>
      <c r="CE68" s="72"/>
      <c r="CF68" s="72"/>
      <c r="CG68" s="72"/>
      <c r="CH68" s="72"/>
      <c r="CI68" s="72"/>
      <c r="CJ68" s="72"/>
      <c r="CK68" s="72"/>
      <c r="CL68" s="72"/>
      <c r="CM68" s="72"/>
      <c r="CN68" s="72"/>
      <c r="CO68" s="72"/>
      <c r="CP68" s="72"/>
      <c r="CQ68" s="72"/>
      <c r="CR68" s="72"/>
      <c r="CS68" s="72"/>
      <c r="CT68" s="72"/>
      <c r="CU68" s="72"/>
      <c r="CV68" s="72"/>
      <c r="CW68" s="72"/>
      <c r="CX68" s="72"/>
      <c r="CY68" s="72"/>
      <c r="CZ68" s="72"/>
      <c r="DA68" s="72"/>
      <c r="DB68" s="72"/>
      <c r="DC68" s="72"/>
      <c r="DD68" s="72"/>
    </row>
    <row r="69" spans="1:108" s="82" customFormat="1" ht="27" customHeight="1" x14ac:dyDescent="0.25">
      <c r="A69" s="100" t="s">
        <v>181</v>
      </c>
      <c r="B69" s="99">
        <v>5912150048</v>
      </c>
      <c r="C69" s="47" t="s">
        <v>260</v>
      </c>
      <c r="D69" s="95"/>
      <c r="E69" s="49" t="s">
        <v>148</v>
      </c>
      <c r="F69" s="104" t="s">
        <v>109</v>
      </c>
      <c r="G69" s="72"/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72"/>
      <c r="AG69" s="72"/>
      <c r="AH69" s="72"/>
      <c r="AI69" s="72"/>
      <c r="AJ69" s="72"/>
      <c r="AK69" s="72"/>
      <c r="AL69" s="72"/>
      <c r="AM69" s="72"/>
      <c r="AN69" s="72"/>
      <c r="AO69" s="72"/>
      <c r="AP69" s="72"/>
      <c r="AQ69" s="72"/>
      <c r="AR69" s="72"/>
      <c r="AS69" s="72"/>
      <c r="AT69" s="72"/>
      <c r="AU69" s="72"/>
      <c r="AV69" s="72"/>
      <c r="AW69" s="72"/>
      <c r="AX69" s="72"/>
      <c r="AY69" s="72"/>
      <c r="AZ69" s="72"/>
      <c r="BA69" s="72"/>
      <c r="BB69" s="72"/>
      <c r="BC69" s="72"/>
      <c r="BD69" s="72"/>
      <c r="BE69" s="72"/>
      <c r="BF69" s="72"/>
      <c r="BG69" s="72"/>
      <c r="BH69" s="72"/>
      <c r="BI69" s="72"/>
      <c r="BJ69" s="72"/>
      <c r="BK69" s="72"/>
      <c r="BL69" s="72"/>
      <c r="BM69" s="72"/>
      <c r="BN69" s="72"/>
      <c r="BO69" s="72"/>
      <c r="BP69" s="72"/>
      <c r="BQ69" s="72"/>
      <c r="BR69" s="72"/>
      <c r="BS69" s="72"/>
      <c r="BT69" s="72"/>
      <c r="BU69" s="72"/>
      <c r="BV69" s="72"/>
      <c r="BW69" s="72"/>
      <c r="BX69" s="72"/>
      <c r="BY69" s="72"/>
      <c r="BZ69" s="72"/>
      <c r="CA69" s="72"/>
      <c r="CB69" s="72"/>
      <c r="CC69" s="72"/>
      <c r="CD69" s="72"/>
      <c r="CE69" s="72"/>
      <c r="CF69" s="72"/>
      <c r="CG69" s="72"/>
      <c r="CH69" s="72"/>
      <c r="CI69" s="72"/>
      <c r="CJ69" s="72"/>
      <c r="CK69" s="72"/>
      <c r="CL69" s="72"/>
      <c r="CM69" s="72"/>
      <c r="CN69" s="72"/>
      <c r="CO69" s="72"/>
      <c r="CP69" s="72"/>
      <c r="CQ69" s="72"/>
      <c r="CR69" s="72"/>
      <c r="CS69" s="72"/>
      <c r="CT69" s="72"/>
      <c r="CU69" s="72"/>
      <c r="CV69" s="72"/>
      <c r="CW69" s="72"/>
      <c r="CX69" s="72"/>
      <c r="CY69" s="72"/>
      <c r="CZ69" s="72"/>
      <c r="DA69" s="72"/>
      <c r="DB69" s="72"/>
      <c r="DC69" s="72"/>
      <c r="DD69" s="72"/>
    </row>
    <row r="70" spans="1:108" s="82" customFormat="1" ht="32.4" customHeight="1" x14ac:dyDescent="0.25">
      <c r="A70" s="100" t="s">
        <v>208</v>
      </c>
      <c r="B70" s="99">
        <v>5912223013</v>
      </c>
      <c r="C70" s="47" t="s">
        <v>261</v>
      </c>
      <c r="D70" s="95">
        <v>2000</v>
      </c>
      <c r="E70" s="49"/>
      <c r="F70" s="104" t="s">
        <v>109</v>
      </c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72"/>
      <c r="AG70" s="72"/>
      <c r="AH70" s="72"/>
      <c r="AI70" s="72"/>
      <c r="AJ70" s="72"/>
      <c r="AK70" s="72"/>
      <c r="AL70" s="72"/>
      <c r="AM70" s="72"/>
      <c r="AN70" s="72"/>
      <c r="AO70" s="72"/>
      <c r="AP70" s="72"/>
      <c r="AQ70" s="72"/>
      <c r="AR70" s="72"/>
      <c r="AS70" s="72"/>
      <c r="AT70" s="72"/>
      <c r="AU70" s="72"/>
      <c r="AV70" s="72"/>
      <c r="AW70" s="72"/>
      <c r="AX70" s="72"/>
      <c r="AY70" s="72"/>
      <c r="AZ70" s="72"/>
      <c r="BA70" s="72"/>
      <c r="BB70" s="72"/>
      <c r="BC70" s="72"/>
      <c r="BD70" s="72"/>
      <c r="BE70" s="72"/>
      <c r="BF70" s="72"/>
      <c r="BG70" s="72"/>
      <c r="BH70" s="72"/>
      <c r="BI70" s="72"/>
      <c r="BJ70" s="72"/>
      <c r="BK70" s="72"/>
      <c r="BL70" s="72"/>
      <c r="BM70" s="72"/>
      <c r="BN70" s="72"/>
      <c r="BO70" s="72"/>
      <c r="BP70" s="72"/>
      <c r="BQ70" s="72"/>
      <c r="BR70" s="72"/>
      <c r="BS70" s="72"/>
      <c r="BT70" s="72"/>
      <c r="BU70" s="72"/>
      <c r="BV70" s="72"/>
      <c r="BW70" s="72"/>
      <c r="BX70" s="72"/>
      <c r="BY70" s="72"/>
      <c r="BZ70" s="72"/>
      <c r="CA70" s="72"/>
      <c r="CB70" s="72"/>
      <c r="CC70" s="72"/>
      <c r="CD70" s="72"/>
      <c r="CE70" s="72"/>
      <c r="CF70" s="72"/>
      <c r="CG70" s="72"/>
      <c r="CH70" s="72"/>
      <c r="CI70" s="72"/>
      <c r="CJ70" s="72"/>
      <c r="CK70" s="72"/>
      <c r="CL70" s="72"/>
      <c r="CM70" s="72"/>
      <c r="CN70" s="72"/>
      <c r="CO70" s="72"/>
      <c r="CP70" s="72"/>
      <c r="CQ70" s="72"/>
      <c r="CR70" s="72"/>
      <c r="CS70" s="72"/>
      <c r="CT70" s="72"/>
      <c r="CU70" s="72"/>
      <c r="CV70" s="72"/>
      <c r="CW70" s="72"/>
      <c r="CX70" s="72"/>
      <c r="CY70" s="72"/>
      <c r="CZ70" s="72"/>
      <c r="DA70" s="72"/>
      <c r="DB70" s="72"/>
      <c r="DC70" s="72"/>
      <c r="DD70" s="72"/>
    </row>
    <row r="71" spans="1:108" s="82" customFormat="1" ht="31.2" customHeight="1" x14ac:dyDescent="0.25">
      <c r="A71" s="100" t="s">
        <v>204</v>
      </c>
      <c r="B71" s="99">
        <v>5912222421</v>
      </c>
      <c r="C71" s="47" t="s">
        <v>262</v>
      </c>
      <c r="D71" s="95">
        <v>1016</v>
      </c>
      <c r="E71" s="49"/>
      <c r="F71" s="104" t="s">
        <v>109</v>
      </c>
      <c r="G71" s="72"/>
      <c r="H71" s="72"/>
      <c r="I71" s="72"/>
      <c r="J71" s="72"/>
      <c r="K71" s="72"/>
      <c r="L71" s="72"/>
      <c r="M71" s="72"/>
      <c r="N71" s="72"/>
      <c r="O71" s="72"/>
      <c r="P71" s="72"/>
      <c r="Q71" s="72"/>
      <c r="R71" s="72"/>
      <c r="S71" s="72"/>
      <c r="T71" s="72"/>
      <c r="U71" s="72"/>
      <c r="V71" s="72"/>
      <c r="W71" s="72"/>
      <c r="X71" s="72"/>
      <c r="Y71" s="72"/>
      <c r="Z71" s="72"/>
      <c r="AA71" s="72"/>
      <c r="AB71" s="72"/>
      <c r="AC71" s="72"/>
      <c r="AD71" s="72"/>
      <c r="AE71" s="72"/>
      <c r="AF71" s="72"/>
      <c r="AG71" s="72"/>
      <c r="AH71" s="72"/>
      <c r="AI71" s="72"/>
      <c r="AJ71" s="72"/>
      <c r="AK71" s="72"/>
      <c r="AL71" s="72"/>
      <c r="AM71" s="72"/>
      <c r="AN71" s="72"/>
      <c r="AO71" s="72"/>
      <c r="AP71" s="72"/>
      <c r="AQ71" s="72"/>
      <c r="AR71" s="72"/>
      <c r="AS71" s="72"/>
      <c r="AT71" s="72"/>
      <c r="AU71" s="72"/>
      <c r="AV71" s="72"/>
      <c r="AW71" s="72"/>
      <c r="AX71" s="72"/>
      <c r="AY71" s="72"/>
      <c r="AZ71" s="72"/>
      <c r="BA71" s="72"/>
      <c r="BB71" s="72"/>
      <c r="BC71" s="72"/>
      <c r="BD71" s="72"/>
      <c r="BE71" s="72"/>
      <c r="BF71" s="72"/>
      <c r="BG71" s="72"/>
      <c r="BH71" s="72"/>
      <c r="BI71" s="72"/>
      <c r="BJ71" s="72"/>
      <c r="BK71" s="72"/>
      <c r="BL71" s="72"/>
      <c r="BM71" s="72"/>
      <c r="BN71" s="72"/>
      <c r="BO71" s="72"/>
      <c r="BP71" s="72"/>
      <c r="BQ71" s="72"/>
      <c r="BR71" s="72"/>
      <c r="BS71" s="72"/>
      <c r="BT71" s="72"/>
      <c r="BU71" s="72"/>
      <c r="BV71" s="72"/>
      <c r="BW71" s="72"/>
      <c r="BX71" s="72"/>
      <c r="BY71" s="72"/>
      <c r="BZ71" s="72"/>
      <c r="CA71" s="72"/>
      <c r="CB71" s="72"/>
      <c r="CC71" s="72"/>
      <c r="CD71" s="72"/>
      <c r="CE71" s="72"/>
      <c r="CF71" s="72"/>
      <c r="CG71" s="72"/>
      <c r="CH71" s="72"/>
      <c r="CI71" s="72"/>
      <c r="CJ71" s="72"/>
      <c r="CK71" s="72"/>
      <c r="CL71" s="72"/>
      <c r="CM71" s="72"/>
      <c r="CN71" s="72"/>
      <c r="CO71" s="72"/>
      <c r="CP71" s="72"/>
      <c r="CQ71" s="72"/>
      <c r="CR71" s="72"/>
      <c r="CS71" s="72"/>
      <c r="CT71" s="72"/>
      <c r="CU71" s="72"/>
      <c r="CV71" s="72"/>
      <c r="CW71" s="72"/>
      <c r="CX71" s="72"/>
      <c r="CY71" s="72"/>
      <c r="CZ71" s="72"/>
      <c r="DA71" s="72"/>
      <c r="DB71" s="72"/>
      <c r="DC71" s="72"/>
      <c r="DD71" s="72"/>
    </row>
    <row r="72" spans="1:108" s="82" customFormat="1" ht="27" customHeight="1" x14ac:dyDescent="0.25">
      <c r="A72" s="100" t="s">
        <v>209</v>
      </c>
      <c r="B72" s="99">
        <v>5913320223</v>
      </c>
      <c r="C72" s="47" t="s">
        <v>271</v>
      </c>
      <c r="D72" s="95">
        <v>5015</v>
      </c>
      <c r="E72" s="49"/>
      <c r="F72" s="104" t="s">
        <v>98</v>
      </c>
      <c r="G72" s="72"/>
      <c r="H72" s="72"/>
      <c r="I72" s="72"/>
      <c r="J72" s="72"/>
      <c r="K72" s="72"/>
      <c r="L72" s="72"/>
      <c r="M72" s="72"/>
      <c r="N72" s="72"/>
      <c r="O72" s="72"/>
      <c r="P72" s="72"/>
      <c r="Q72" s="72"/>
      <c r="R72" s="72"/>
      <c r="S72" s="72"/>
      <c r="T72" s="72"/>
      <c r="U72" s="72"/>
      <c r="V72" s="72"/>
      <c r="W72" s="72"/>
      <c r="X72" s="72"/>
      <c r="Y72" s="72"/>
      <c r="Z72" s="72"/>
      <c r="AA72" s="72"/>
      <c r="AB72" s="72"/>
      <c r="AC72" s="72"/>
      <c r="AD72" s="72"/>
      <c r="AE72" s="72"/>
      <c r="AF72" s="72"/>
      <c r="AG72" s="72"/>
      <c r="AH72" s="72"/>
      <c r="AI72" s="72"/>
      <c r="AJ72" s="72"/>
      <c r="AK72" s="72"/>
      <c r="AL72" s="72"/>
      <c r="AM72" s="72"/>
      <c r="AN72" s="72"/>
      <c r="AO72" s="72"/>
      <c r="AP72" s="72"/>
      <c r="AQ72" s="72"/>
      <c r="AR72" s="72"/>
      <c r="AS72" s="72"/>
      <c r="AT72" s="72"/>
      <c r="AU72" s="72"/>
      <c r="AV72" s="72"/>
      <c r="AW72" s="72"/>
      <c r="AX72" s="72"/>
      <c r="AY72" s="72"/>
      <c r="AZ72" s="72"/>
      <c r="BA72" s="72"/>
      <c r="BB72" s="72"/>
      <c r="BC72" s="72"/>
      <c r="BD72" s="72"/>
      <c r="BE72" s="72"/>
      <c r="BF72" s="72"/>
      <c r="BG72" s="72"/>
      <c r="BH72" s="72"/>
      <c r="BI72" s="72"/>
      <c r="BJ72" s="72"/>
      <c r="BK72" s="72"/>
      <c r="BL72" s="72"/>
      <c r="BM72" s="72"/>
      <c r="BN72" s="72"/>
      <c r="BO72" s="72"/>
      <c r="BP72" s="72"/>
      <c r="BQ72" s="72"/>
      <c r="BR72" s="72"/>
      <c r="BS72" s="72"/>
      <c r="BT72" s="72"/>
      <c r="BU72" s="72"/>
      <c r="BV72" s="72"/>
      <c r="BW72" s="72"/>
      <c r="BX72" s="72"/>
      <c r="BY72" s="72"/>
      <c r="BZ72" s="72"/>
      <c r="CA72" s="72"/>
      <c r="CB72" s="72"/>
      <c r="CC72" s="72"/>
      <c r="CD72" s="72"/>
      <c r="CE72" s="72"/>
      <c r="CF72" s="72"/>
      <c r="CG72" s="72"/>
      <c r="CH72" s="72"/>
      <c r="CI72" s="72"/>
      <c r="CJ72" s="72"/>
      <c r="CK72" s="72"/>
      <c r="CL72" s="72"/>
      <c r="CM72" s="72"/>
      <c r="CN72" s="72"/>
      <c r="CO72" s="72"/>
      <c r="CP72" s="72"/>
      <c r="CQ72" s="72"/>
      <c r="CR72" s="72"/>
      <c r="CS72" s="72"/>
      <c r="CT72" s="72"/>
      <c r="CU72" s="72"/>
      <c r="CV72" s="72"/>
      <c r="CW72" s="72"/>
      <c r="CX72" s="72"/>
      <c r="CY72" s="72"/>
      <c r="CZ72" s="72"/>
      <c r="DA72" s="72"/>
      <c r="DB72" s="72"/>
      <c r="DC72" s="72"/>
      <c r="DD72" s="72"/>
    </row>
    <row r="73" spans="1:108" s="82" customFormat="1" ht="27" customHeight="1" x14ac:dyDescent="0.25">
      <c r="A73" s="100" t="s">
        <v>210</v>
      </c>
      <c r="B73" s="99">
        <v>5913320405</v>
      </c>
      <c r="C73" s="47" t="s">
        <v>263</v>
      </c>
      <c r="D73" s="95"/>
      <c r="E73" s="49"/>
      <c r="F73" s="104" t="s">
        <v>98</v>
      </c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2"/>
      <c r="X73" s="72"/>
      <c r="Y73" s="72"/>
      <c r="Z73" s="72"/>
      <c r="AA73" s="72"/>
      <c r="AB73" s="72"/>
      <c r="AC73" s="72"/>
      <c r="AD73" s="72"/>
      <c r="AE73" s="72"/>
      <c r="AF73" s="72"/>
      <c r="AG73" s="72"/>
      <c r="AH73" s="72"/>
      <c r="AI73" s="72"/>
      <c r="AJ73" s="72"/>
      <c r="AK73" s="72"/>
      <c r="AL73" s="72"/>
      <c r="AM73" s="72"/>
      <c r="AN73" s="72"/>
      <c r="AO73" s="72"/>
      <c r="AP73" s="72"/>
      <c r="AQ73" s="72"/>
      <c r="AR73" s="72"/>
      <c r="AS73" s="72"/>
      <c r="AT73" s="72"/>
      <c r="AU73" s="72"/>
      <c r="AV73" s="72"/>
      <c r="AW73" s="72"/>
      <c r="AX73" s="72"/>
      <c r="AY73" s="72"/>
      <c r="AZ73" s="72"/>
      <c r="BA73" s="72"/>
      <c r="BB73" s="72"/>
      <c r="BC73" s="72"/>
      <c r="BD73" s="72"/>
      <c r="BE73" s="72"/>
      <c r="BF73" s="72"/>
      <c r="BG73" s="72"/>
      <c r="BH73" s="72"/>
      <c r="BI73" s="72"/>
      <c r="BJ73" s="72"/>
      <c r="BK73" s="72"/>
      <c r="BL73" s="72"/>
      <c r="BM73" s="72"/>
      <c r="BN73" s="72"/>
      <c r="BO73" s="72"/>
      <c r="BP73" s="72"/>
      <c r="BQ73" s="72"/>
      <c r="BR73" s="72"/>
      <c r="BS73" s="72"/>
      <c r="BT73" s="72"/>
      <c r="BU73" s="72"/>
      <c r="BV73" s="72"/>
      <c r="BW73" s="72"/>
      <c r="BX73" s="72"/>
      <c r="BY73" s="72"/>
      <c r="BZ73" s="72"/>
      <c r="CA73" s="72"/>
      <c r="CB73" s="72"/>
      <c r="CC73" s="72"/>
      <c r="CD73" s="72"/>
      <c r="CE73" s="72"/>
      <c r="CF73" s="72"/>
      <c r="CG73" s="72"/>
      <c r="CH73" s="72"/>
      <c r="CI73" s="72"/>
      <c r="CJ73" s="72"/>
      <c r="CK73" s="72"/>
      <c r="CL73" s="72"/>
      <c r="CM73" s="72"/>
      <c r="CN73" s="72"/>
      <c r="CO73" s="72"/>
      <c r="CP73" s="72"/>
      <c r="CQ73" s="72"/>
      <c r="CR73" s="72"/>
      <c r="CS73" s="72"/>
      <c r="CT73" s="72"/>
      <c r="CU73" s="72"/>
      <c r="CV73" s="72"/>
      <c r="CW73" s="72"/>
      <c r="CX73" s="72"/>
      <c r="CY73" s="72"/>
      <c r="CZ73" s="72"/>
      <c r="DA73" s="72"/>
      <c r="DB73" s="72"/>
      <c r="DC73" s="72"/>
      <c r="DD73" s="72"/>
    </row>
    <row r="74" spans="1:108" s="82" customFormat="1" ht="27" customHeight="1" x14ac:dyDescent="0.25">
      <c r="A74" s="100" t="s">
        <v>205</v>
      </c>
      <c r="B74" s="99">
        <v>5912222422</v>
      </c>
      <c r="C74" s="47" t="s">
        <v>264</v>
      </c>
      <c r="D74" s="95"/>
      <c r="E74" s="49"/>
      <c r="F74" s="104" t="s">
        <v>98</v>
      </c>
      <c r="G74" s="72"/>
      <c r="H74" s="72"/>
      <c r="I74" s="72"/>
      <c r="J74" s="72"/>
      <c r="K74" s="72"/>
      <c r="L74" s="72"/>
      <c r="M74" s="72"/>
      <c r="N74" s="72"/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72"/>
      <c r="AG74" s="72"/>
      <c r="AH74" s="72"/>
      <c r="AI74" s="72"/>
      <c r="AJ74" s="72"/>
      <c r="AK74" s="72"/>
      <c r="AL74" s="72"/>
      <c r="AM74" s="72"/>
      <c r="AN74" s="72"/>
      <c r="AO74" s="72"/>
      <c r="AP74" s="72"/>
      <c r="AQ74" s="72"/>
      <c r="AR74" s="72"/>
      <c r="AS74" s="72"/>
      <c r="AT74" s="72"/>
      <c r="AU74" s="72"/>
      <c r="AV74" s="72"/>
      <c r="AW74" s="72"/>
      <c r="AX74" s="72"/>
      <c r="AY74" s="72"/>
      <c r="AZ74" s="72"/>
      <c r="BA74" s="72"/>
      <c r="BB74" s="72"/>
      <c r="BC74" s="72"/>
      <c r="BD74" s="72"/>
      <c r="BE74" s="72"/>
      <c r="BF74" s="72"/>
      <c r="BG74" s="72"/>
      <c r="BH74" s="72"/>
      <c r="BI74" s="72"/>
      <c r="BJ74" s="72"/>
      <c r="BK74" s="72"/>
      <c r="BL74" s="72"/>
      <c r="BM74" s="72"/>
      <c r="BN74" s="72"/>
      <c r="BO74" s="72"/>
      <c r="BP74" s="72"/>
      <c r="BQ74" s="72"/>
      <c r="BR74" s="72"/>
      <c r="BS74" s="72"/>
      <c r="BT74" s="72"/>
      <c r="BU74" s="72"/>
      <c r="BV74" s="72"/>
      <c r="BW74" s="72"/>
      <c r="BX74" s="72"/>
      <c r="BY74" s="72"/>
      <c r="BZ74" s="72"/>
      <c r="CA74" s="72"/>
      <c r="CB74" s="72"/>
      <c r="CC74" s="72"/>
      <c r="CD74" s="72"/>
      <c r="CE74" s="72"/>
      <c r="CF74" s="72"/>
      <c r="CG74" s="72"/>
      <c r="CH74" s="72"/>
      <c r="CI74" s="72"/>
      <c r="CJ74" s="72"/>
      <c r="CK74" s="72"/>
      <c r="CL74" s="72"/>
      <c r="CM74" s="72"/>
      <c r="CN74" s="72"/>
      <c r="CO74" s="72"/>
      <c r="CP74" s="72"/>
      <c r="CQ74" s="72"/>
      <c r="CR74" s="72"/>
      <c r="CS74" s="72"/>
      <c r="CT74" s="72"/>
      <c r="CU74" s="72"/>
      <c r="CV74" s="72"/>
      <c r="CW74" s="72"/>
      <c r="CX74" s="72"/>
      <c r="CY74" s="72"/>
      <c r="CZ74" s="72"/>
      <c r="DA74" s="72"/>
      <c r="DB74" s="72"/>
      <c r="DC74" s="72"/>
      <c r="DD74" s="72"/>
    </row>
    <row r="75" spans="1:108" s="82" customFormat="1" ht="27" customHeight="1" x14ac:dyDescent="0.25">
      <c r="A75" s="100" t="s">
        <v>177</v>
      </c>
      <c r="B75" s="99">
        <v>5912340301</v>
      </c>
      <c r="C75" s="47" t="s">
        <v>265</v>
      </c>
      <c r="D75" s="95" t="s">
        <v>155</v>
      </c>
      <c r="E75" s="49"/>
      <c r="F75" s="104" t="s">
        <v>109</v>
      </c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2"/>
      <c r="W75" s="72"/>
      <c r="X75" s="72"/>
      <c r="Y75" s="72"/>
      <c r="Z75" s="72"/>
      <c r="AA75" s="72"/>
      <c r="AB75" s="72"/>
      <c r="AC75" s="72"/>
      <c r="AD75" s="72"/>
      <c r="AE75" s="72"/>
      <c r="AF75" s="72"/>
      <c r="AG75" s="72"/>
      <c r="AH75" s="72"/>
      <c r="AI75" s="72"/>
      <c r="AJ75" s="72"/>
      <c r="AK75" s="72"/>
      <c r="AL75" s="72"/>
      <c r="AM75" s="72"/>
      <c r="AN75" s="72"/>
      <c r="AO75" s="72"/>
      <c r="AP75" s="72"/>
      <c r="AQ75" s="72"/>
      <c r="AR75" s="72"/>
      <c r="AS75" s="72"/>
      <c r="AT75" s="72"/>
      <c r="AU75" s="72"/>
      <c r="AV75" s="72"/>
      <c r="AW75" s="72"/>
      <c r="AX75" s="72"/>
      <c r="AY75" s="72"/>
      <c r="AZ75" s="72"/>
      <c r="BA75" s="72"/>
      <c r="BB75" s="72"/>
      <c r="BC75" s="72"/>
      <c r="BD75" s="72"/>
      <c r="BE75" s="72"/>
      <c r="BF75" s="72"/>
      <c r="BG75" s="72"/>
      <c r="BH75" s="72"/>
      <c r="BI75" s="72"/>
      <c r="BJ75" s="72"/>
      <c r="BK75" s="72"/>
      <c r="BL75" s="72"/>
      <c r="BM75" s="72"/>
      <c r="BN75" s="72"/>
      <c r="BO75" s="72"/>
      <c r="BP75" s="72"/>
      <c r="BQ75" s="72"/>
      <c r="BR75" s="72"/>
      <c r="BS75" s="72"/>
      <c r="BT75" s="72"/>
      <c r="BU75" s="72"/>
      <c r="BV75" s="72"/>
      <c r="BW75" s="72"/>
      <c r="BX75" s="72"/>
      <c r="BY75" s="72"/>
      <c r="BZ75" s="72"/>
      <c r="CA75" s="72"/>
      <c r="CB75" s="72"/>
      <c r="CC75" s="72"/>
      <c r="CD75" s="72"/>
      <c r="CE75" s="72"/>
      <c r="CF75" s="72"/>
      <c r="CG75" s="72"/>
      <c r="CH75" s="72"/>
      <c r="CI75" s="72"/>
      <c r="CJ75" s="72"/>
      <c r="CK75" s="72"/>
      <c r="CL75" s="72"/>
      <c r="CM75" s="72"/>
      <c r="CN75" s="72"/>
      <c r="CO75" s="72"/>
      <c r="CP75" s="72"/>
      <c r="CQ75" s="72"/>
      <c r="CR75" s="72"/>
      <c r="CS75" s="72"/>
      <c r="CT75" s="72"/>
      <c r="CU75" s="72"/>
      <c r="CV75" s="72"/>
      <c r="CW75" s="72"/>
      <c r="CX75" s="72"/>
      <c r="CY75" s="72"/>
      <c r="CZ75" s="72"/>
      <c r="DA75" s="72"/>
      <c r="DB75" s="72"/>
      <c r="DC75" s="72"/>
      <c r="DD75" s="72"/>
    </row>
    <row r="76" spans="1:108" s="82" customFormat="1" ht="27" customHeight="1" x14ac:dyDescent="0.25">
      <c r="A76" s="100" t="s">
        <v>179</v>
      </c>
      <c r="B76" s="99">
        <v>5912380021</v>
      </c>
      <c r="C76" s="47" t="s">
        <v>266</v>
      </c>
      <c r="D76" s="95"/>
      <c r="E76" s="49"/>
      <c r="F76" s="104" t="s">
        <v>98</v>
      </c>
      <c r="G76" s="72"/>
      <c r="H76" s="72"/>
      <c r="I76" s="72"/>
      <c r="J76" s="72"/>
      <c r="K76" s="72"/>
      <c r="L76" s="72"/>
      <c r="M76" s="72"/>
      <c r="N76" s="72"/>
      <c r="O76" s="72"/>
      <c r="P76" s="72"/>
      <c r="Q76" s="72"/>
      <c r="R76" s="72"/>
      <c r="S76" s="72"/>
      <c r="T76" s="72"/>
      <c r="U76" s="72"/>
      <c r="V76" s="72"/>
      <c r="W76" s="72"/>
      <c r="X76" s="72"/>
      <c r="Y76" s="72"/>
      <c r="Z76" s="72"/>
      <c r="AA76" s="72"/>
      <c r="AB76" s="72"/>
      <c r="AC76" s="72"/>
      <c r="AD76" s="72"/>
      <c r="AE76" s="72"/>
      <c r="AF76" s="72"/>
      <c r="AG76" s="72"/>
      <c r="AH76" s="72"/>
      <c r="AI76" s="72"/>
      <c r="AJ76" s="72"/>
      <c r="AK76" s="72"/>
      <c r="AL76" s="72"/>
      <c r="AM76" s="72"/>
      <c r="AN76" s="72"/>
      <c r="AO76" s="72"/>
      <c r="AP76" s="72"/>
      <c r="AQ76" s="72"/>
      <c r="AR76" s="72"/>
      <c r="AS76" s="72"/>
      <c r="AT76" s="72"/>
      <c r="AU76" s="72"/>
      <c r="AV76" s="72"/>
      <c r="AW76" s="72"/>
      <c r="AX76" s="72"/>
      <c r="AY76" s="72"/>
      <c r="AZ76" s="72"/>
      <c r="BA76" s="72"/>
      <c r="BB76" s="72"/>
      <c r="BC76" s="72"/>
      <c r="BD76" s="72"/>
      <c r="BE76" s="72"/>
      <c r="BF76" s="72"/>
      <c r="BG76" s="72"/>
      <c r="BH76" s="72"/>
      <c r="BI76" s="72"/>
      <c r="BJ76" s="72"/>
      <c r="BK76" s="72"/>
      <c r="BL76" s="72"/>
      <c r="BM76" s="72"/>
      <c r="BN76" s="72"/>
      <c r="BO76" s="72"/>
      <c r="BP76" s="72"/>
      <c r="BQ76" s="72"/>
      <c r="BR76" s="72"/>
      <c r="BS76" s="72"/>
      <c r="BT76" s="72"/>
      <c r="BU76" s="72"/>
      <c r="BV76" s="72"/>
      <c r="BW76" s="72"/>
      <c r="BX76" s="72"/>
      <c r="BY76" s="72"/>
      <c r="BZ76" s="72"/>
      <c r="CA76" s="72"/>
      <c r="CB76" s="72"/>
      <c r="CC76" s="72"/>
      <c r="CD76" s="72"/>
      <c r="CE76" s="72"/>
      <c r="CF76" s="72"/>
      <c r="CG76" s="72"/>
      <c r="CH76" s="72"/>
      <c r="CI76" s="72"/>
      <c r="CJ76" s="72"/>
      <c r="CK76" s="72"/>
      <c r="CL76" s="72"/>
      <c r="CM76" s="72"/>
      <c r="CN76" s="72"/>
      <c r="CO76" s="72"/>
      <c r="CP76" s="72"/>
      <c r="CQ76" s="72"/>
      <c r="CR76" s="72"/>
      <c r="CS76" s="72"/>
      <c r="CT76" s="72"/>
      <c r="CU76" s="72"/>
      <c r="CV76" s="72"/>
      <c r="CW76" s="72"/>
      <c r="CX76" s="72"/>
      <c r="CY76" s="72"/>
      <c r="CZ76" s="72"/>
      <c r="DA76" s="72"/>
      <c r="DB76" s="72"/>
      <c r="DC76" s="72"/>
      <c r="DD76" s="72"/>
    </row>
    <row r="77" spans="1:108" s="82" customFormat="1" ht="27" customHeight="1" x14ac:dyDescent="0.25">
      <c r="A77" s="100" t="s">
        <v>178</v>
      </c>
      <c r="B77" s="99">
        <v>5912260117</v>
      </c>
      <c r="C77" s="47" t="s">
        <v>267</v>
      </c>
      <c r="D77" s="95"/>
      <c r="E77" s="49"/>
      <c r="F77" s="104" t="s">
        <v>98</v>
      </c>
      <c r="G77" s="72"/>
      <c r="H77" s="72"/>
      <c r="I77" s="72"/>
      <c r="J77" s="72"/>
      <c r="K77" s="72"/>
      <c r="L77" s="72"/>
      <c r="M77" s="72"/>
      <c r="N77" s="72"/>
      <c r="O77" s="72"/>
      <c r="P77" s="72"/>
      <c r="Q77" s="72"/>
      <c r="R77" s="72"/>
      <c r="S77" s="72"/>
      <c r="T77" s="72"/>
      <c r="U77" s="72"/>
      <c r="V77" s="72"/>
      <c r="W77" s="72"/>
      <c r="X77" s="72"/>
      <c r="Y77" s="72"/>
      <c r="Z77" s="72"/>
      <c r="AA77" s="72"/>
      <c r="AB77" s="72"/>
      <c r="AC77" s="72"/>
      <c r="AD77" s="72"/>
      <c r="AE77" s="72"/>
      <c r="AF77" s="72"/>
      <c r="AG77" s="72"/>
      <c r="AH77" s="72"/>
      <c r="AI77" s="72"/>
      <c r="AJ77" s="72"/>
      <c r="AK77" s="72"/>
      <c r="AL77" s="72"/>
      <c r="AM77" s="72"/>
      <c r="AN77" s="72"/>
      <c r="AO77" s="72"/>
      <c r="AP77" s="72"/>
      <c r="AQ77" s="72"/>
      <c r="AR77" s="72"/>
      <c r="AS77" s="72"/>
      <c r="AT77" s="72"/>
      <c r="AU77" s="72"/>
      <c r="AV77" s="72"/>
      <c r="AW77" s="72"/>
      <c r="AX77" s="72"/>
      <c r="AY77" s="72"/>
      <c r="AZ77" s="72"/>
      <c r="BA77" s="72"/>
      <c r="BB77" s="72"/>
      <c r="BC77" s="72"/>
      <c r="BD77" s="72"/>
      <c r="BE77" s="72"/>
      <c r="BF77" s="72"/>
      <c r="BG77" s="72"/>
      <c r="BH77" s="72"/>
      <c r="BI77" s="72"/>
      <c r="BJ77" s="72"/>
      <c r="BK77" s="72"/>
      <c r="BL77" s="72"/>
      <c r="BM77" s="72"/>
      <c r="BN77" s="72"/>
      <c r="BO77" s="72"/>
      <c r="BP77" s="72"/>
      <c r="BQ77" s="72"/>
      <c r="BR77" s="72"/>
      <c r="BS77" s="72"/>
      <c r="BT77" s="72"/>
      <c r="BU77" s="72"/>
      <c r="BV77" s="72"/>
      <c r="BW77" s="72"/>
      <c r="BX77" s="72"/>
      <c r="BY77" s="72"/>
      <c r="BZ77" s="72"/>
      <c r="CA77" s="72"/>
      <c r="CB77" s="72"/>
      <c r="CC77" s="72"/>
      <c r="CD77" s="72"/>
      <c r="CE77" s="72"/>
      <c r="CF77" s="72"/>
      <c r="CG77" s="72"/>
      <c r="CH77" s="72"/>
      <c r="CI77" s="72"/>
      <c r="CJ77" s="72"/>
      <c r="CK77" s="72"/>
      <c r="CL77" s="72"/>
      <c r="CM77" s="72"/>
      <c r="CN77" s="72"/>
      <c r="CO77" s="72"/>
      <c r="CP77" s="72"/>
      <c r="CQ77" s="72"/>
      <c r="CR77" s="72"/>
      <c r="CS77" s="72"/>
      <c r="CT77" s="72"/>
      <c r="CU77" s="72"/>
      <c r="CV77" s="72"/>
      <c r="CW77" s="72"/>
      <c r="CX77" s="72"/>
      <c r="CY77" s="72"/>
      <c r="CZ77" s="72"/>
      <c r="DA77" s="72"/>
      <c r="DB77" s="72"/>
      <c r="DC77" s="72"/>
      <c r="DD77" s="72"/>
    </row>
    <row r="78" spans="1:108" s="82" customFormat="1" ht="27" customHeight="1" x14ac:dyDescent="0.25">
      <c r="A78" s="100" t="s">
        <v>211</v>
      </c>
      <c r="B78" s="99">
        <v>5925310005</v>
      </c>
      <c r="C78" s="47" t="s">
        <v>117</v>
      </c>
      <c r="D78" s="95"/>
      <c r="E78" s="49"/>
      <c r="F78" s="104" t="s">
        <v>109</v>
      </c>
      <c r="G78" s="72"/>
      <c r="H78" s="72"/>
      <c r="I78" s="72"/>
      <c r="J78" s="72"/>
      <c r="K78" s="72"/>
      <c r="L78" s="72"/>
      <c r="M78" s="72"/>
      <c r="N78" s="72"/>
      <c r="O78" s="72"/>
      <c r="P78" s="72"/>
      <c r="Q78" s="72"/>
      <c r="R78" s="72"/>
      <c r="S78" s="72"/>
      <c r="T78" s="72"/>
      <c r="U78" s="72"/>
      <c r="V78" s="72"/>
      <c r="W78" s="72"/>
      <c r="X78" s="72"/>
      <c r="Y78" s="72"/>
      <c r="Z78" s="72"/>
      <c r="AA78" s="72"/>
      <c r="AB78" s="72"/>
      <c r="AC78" s="72"/>
      <c r="AD78" s="72"/>
      <c r="AE78" s="72"/>
      <c r="AF78" s="72"/>
      <c r="AG78" s="72"/>
      <c r="AH78" s="72"/>
      <c r="AI78" s="72"/>
      <c r="AJ78" s="72"/>
      <c r="AK78" s="72"/>
      <c r="AL78" s="72"/>
      <c r="AM78" s="72"/>
      <c r="AN78" s="72"/>
      <c r="AO78" s="72"/>
      <c r="AP78" s="72"/>
      <c r="AQ78" s="72"/>
      <c r="AR78" s="72"/>
      <c r="AS78" s="72"/>
      <c r="AT78" s="72"/>
      <c r="AU78" s="72"/>
      <c r="AV78" s="72"/>
      <c r="AW78" s="72"/>
      <c r="AX78" s="72"/>
      <c r="AY78" s="72"/>
      <c r="AZ78" s="72"/>
      <c r="BA78" s="72"/>
      <c r="BB78" s="72"/>
      <c r="BC78" s="72"/>
      <c r="BD78" s="72"/>
      <c r="BE78" s="72"/>
      <c r="BF78" s="72"/>
      <c r="BG78" s="72"/>
      <c r="BH78" s="72"/>
      <c r="BI78" s="72"/>
      <c r="BJ78" s="72"/>
      <c r="BK78" s="72"/>
      <c r="BL78" s="72"/>
      <c r="BM78" s="72"/>
      <c r="BN78" s="72"/>
      <c r="BO78" s="72"/>
      <c r="BP78" s="72"/>
      <c r="BQ78" s="72"/>
      <c r="BR78" s="72"/>
      <c r="BS78" s="72"/>
      <c r="BT78" s="72"/>
      <c r="BU78" s="72"/>
      <c r="BV78" s="72"/>
      <c r="BW78" s="72"/>
      <c r="BX78" s="72"/>
      <c r="BY78" s="72"/>
      <c r="BZ78" s="72"/>
      <c r="CA78" s="72"/>
      <c r="CB78" s="72"/>
      <c r="CC78" s="72"/>
      <c r="CD78" s="72"/>
      <c r="CE78" s="72"/>
      <c r="CF78" s="72"/>
      <c r="CG78" s="72"/>
      <c r="CH78" s="72"/>
      <c r="CI78" s="72"/>
      <c r="CJ78" s="72"/>
      <c r="CK78" s="72"/>
      <c r="CL78" s="72"/>
      <c r="CM78" s="72"/>
      <c r="CN78" s="72"/>
      <c r="CO78" s="72"/>
      <c r="CP78" s="72"/>
      <c r="CQ78" s="72"/>
      <c r="CR78" s="72"/>
      <c r="CS78" s="72"/>
      <c r="CT78" s="72"/>
      <c r="CU78" s="72"/>
      <c r="CV78" s="72"/>
      <c r="CW78" s="72"/>
      <c r="CX78" s="72"/>
      <c r="CY78" s="72"/>
      <c r="CZ78" s="72"/>
      <c r="DA78" s="72"/>
      <c r="DB78" s="72"/>
      <c r="DC78" s="72"/>
      <c r="DD78" s="72"/>
    </row>
    <row r="79" spans="1:108" s="82" customFormat="1" ht="27" customHeight="1" x14ac:dyDescent="0.25">
      <c r="A79" s="100" t="s">
        <v>207</v>
      </c>
      <c r="B79" s="99">
        <v>5912222423</v>
      </c>
      <c r="C79" s="47" t="s">
        <v>218</v>
      </c>
      <c r="D79" s="95">
        <v>1007</v>
      </c>
      <c r="E79" s="49" t="s">
        <v>86</v>
      </c>
      <c r="F79" s="104" t="s">
        <v>27</v>
      </c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72"/>
      <c r="V79" s="72"/>
      <c r="W79" s="72"/>
      <c r="X79" s="72"/>
      <c r="Y79" s="72"/>
      <c r="Z79" s="72"/>
      <c r="AA79" s="72"/>
      <c r="AB79" s="72"/>
      <c r="AC79" s="72"/>
      <c r="AD79" s="72"/>
      <c r="AE79" s="72"/>
      <c r="AF79" s="72"/>
      <c r="AG79" s="72"/>
      <c r="AH79" s="72"/>
      <c r="AI79" s="72"/>
      <c r="AJ79" s="72"/>
      <c r="AK79" s="72"/>
      <c r="AL79" s="72"/>
      <c r="AM79" s="72"/>
      <c r="AN79" s="72"/>
      <c r="AO79" s="72"/>
      <c r="AP79" s="72"/>
      <c r="AQ79" s="72"/>
      <c r="AR79" s="72"/>
      <c r="AS79" s="72"/>
      <c r="AT79" s="72"/>
      <c r="AU79" s="72"/>
      <c r="AV79" s="72"/>
      <c r="AW79" s="72"/>
      <c r="AX79" s="72"/>
      <c r="AY79" s="72"/>
      <c r="AZ79" s="72"/>
      <c r="BA79" s="72"/>
      <c r="BB79" s="72"/>
      <c r="BC79" s="72"/>
      <c r="BD79" s="72"/>
      <c r="BE79" s="72"/>
      <c r="BF79" s="72"/>
      <c r="BG79" s="72"/>
      <c r="BH79" s="72"/>
      <c r="BI79" s="72"/>
      <c r="BJ79" s="72"/>
      <c r="BK79" s="72"/>
      <c r="BL79" s="72"/>
      <c r="BM79" s="72"/>
      <c r="BN79" s="72"/>
      <c r="BO79" s="72"/>
      <c r="BP79" s="72"/>
      <c r="BQ79" s="72"/>
      <c r="BR79" s="72"/>
      <c r="BS79" s="72"/>
      <c r="BT79" s="72"/>
      <c r="BU79" s="72"/>
      <c r="BV79" s="72"/>
      <c r="BW79" s="72"/>
      <c r="BX79" s="72"/>
      <c r="BY79" s="72"/>
      <c r="BZ79" s="72"/>
      <c r="CA79" s="72"/>
      <c r="CB79" s="72"/>
      <c r="CC79" s="72"/>
      <c r="CD79" s="72"/>
      <c r="CE79" s="72"/>
      <c r="CF79" s="72"/>
      <c r="CG79" s="72"/>
      <c r="CH79" s="72"/>
      <c r="CI79" s="72"/>
      <c r="CJ79" s="72"/>
      <c r="CK79" s="72"/>
      <c r="CL79" s="72"/>
      <c r="CM79" s="72"/>
      <c r="CN79" s="72"/>
      <c r="CO79" s="72"/>
      <c r="CP79" s="72"/>
      <c r="CQ79" s="72"/>
      <c r="CR79" s="72"/>
      <c r="CS79" s="72"/>
      <c r="CT79" s="72"/>
      <c r="CU79" s="72"/>
      <c r="CV79" s="72"/>
      <c r="CW79" s="72"/>
      <c r="CX79" s="72"/>
      <c r="CY79" s="72"/>
      <c r="CZ79" s="72"/>
      <c r="DA79" s="72"/>
      <c r="DB79" s="72"/>
      <c r="DC79" s="72"/>
      <c r="DD79" s="72"/>
    </row>
    <row r="80" spans="1:108" s="82" customFormat="1" ht="27" customHeight="1" x14ac:dyDescent="0.25">
      <c r="A80" s="100" t="s">
        <v>192</v>
      </c>
      <c r="B80" s="99">
        <v>5912222104</v>
      </c>
      <c r="C80" s="47" t="s">
        <v>268</v>
      </c>
      <c r="D80" s="95">
        <v>5003</v>
      </c>
      <c r="E80" s="49"/>
      <c r="F80" s="104" t="s">
        <v>98</v>
      </c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72"/>
      <c r="V80" s="72"/>
      <c r="W80" s="72"/>
      <c r="X80" s="72"/>
      <c r="Y80" s="72"/>
      <c r="Z80" s="72"/>
      <c r="AA80" s="72"/>
      <c r="AB80" s="72"/>
      <c r="AC80" s="72"/>
      <c r="AD80" s="72"/>
      <c r="AE80" s="72"/>
      <c r="AF80" s="72"/>
      <c r="AG80" s="72"/>
      <c r="AH80" s="72"/>
      <c r="AI80" s="72"/>
      <c r="AJ80" s="72"/>
      <c r="AK80" s="72"/>
      <c r="AL80" s="72"/>
      <c r="AM80" s="72"/>
      <c r="AN80" s="72"/>
      <c r="AO80" s="72"/>
      <c r="AP80" s="72"/>
      <c r="AQ80" s="72"/>
      <c r="AR80" s="72"/>
      <c r="AS80" s="72"/>
      <c r="AT80" s="72"/>
      <c r="AU80" s="72"/>
      <c r="AV80" s="72"/>
      <c r="AW80" s="72"/>
      <c r="AX80" s="72"/>
      <c r="AY80" s="72"/>
      <c r="AZ80" s="72"/>
      <c r="BA80" s="72"/>
      <c r="BB80" s="72"/>
      <c r="BC80" s="72"/>
      <c r="BD80" s="72"/>
      <c r="BE80" s="72"/>
      <c r="BF80" s="72"/>
      <c r="BG80" s="72"/>
      <c r="BH80" s="72"/>
      <c r="BI80" s="72"/>
      <c r="BJ80" s="72"/>
      <c r="BK80" s="72"/>
      <c r="BL80" s="72"/>
      <c r="BM80" s="72"/>
      <c r="BN80" s="72"/>
      <c r="BO80" s="72"/>
      <c r="BP80" s="72"/>
      <c r="BQ80" s="72"/>
      <c r="BR80" s="72"/>
      <c r="BS80" s="72"/>
      <c r="BT80" s="72"/>
      <c r="BU80" s="72"/>
      <c r="BV80" s="72"/>
      <c r="BW80" s="72"/>
      <c r="BX80" s="72"/>
      <c r="BY80" s="72"/>
      <c r="BZ80" s="72"/>
      <c r="CA80" s="72"/>
      <c r="CB80" s="72"/>
      <c r="CC80" s="72"/>
      <c r="CD80" s="72"/>
      <c r="CE80" s="72"/>
      <c r="CF80" s="72"/>
      <c r="CG80" s="72"/>
      <c r="CH80" s="72"/>
      <c r="CI80" s="72"/>
      <c r="CJ80" s="72"/>
      <c r="CK80" s="72"/>
      <c r="CL80" s="72"/>
      <c r="CM80" s="72"/>
      <c r="CN80" s="72"/>
      <c r="CO80" s="72"/>
      <c r="CP80" s="72"/>
      <c r="CQ80" s="72"/>
      <c r="CR80" s="72"/>
      <c r="CS80" s="72"/>
      <c r="CT80" s="72"/>
      <c r="CU80" s="72"/>
      <c r="CV80" s="72"/>
      <c r="CW80" s="72"/>
      <c r="CX80" s="72"/>
      <c r="CY80" s="72"/>
      <c r="CZ80" s="72"/>
      <c r="DA80" s="72"/>
      <c r="DB80" s="72"/>
      <c r="DC80" s="72"/>
      <c r="DD80" s="72"/>
    </row>
    <row r="81" spans="1:108" s="82" customFormat="1" ht="27" customHeight="1" x14ac:dyDescent="0.25">
      <c r="A81" s="100" t="s">
        <v>193</v>
      </c>
      <c r="B81" s="99">
        <v>5912222105</v>
      </c>
      <c r="C81" s="47" t="s">
        <v>269</v>
      </c>
      <c r="D81" s="95">
        <v>7001</v>
      </c>
      <c r="E81" s="49"/>
      <c r="F81" s="104" t="s">
        <v>98</v>
      </c>
      <c r="G81" s="72"/>
      <c r="H81" s="72"/>
      <c r="I81" s="72"/>
      <c r="J81" s="72"/>
      <c r="K81" s="72"/>
      <c r="L81" s="72"/>
      <c r="M81" s="72"/>
      <c r="N81" s="72"/>
      <c r="O81" s="72"/>
      <c r="P81" s="72"/>
      <c r="Q81" s="72"/>
      <c r="R81" s="72"/>
      <c r="S81" s="72"/>
      <c r="T81" s="72"/>
      <c r="U81" s="72"/>
      <c r="V81" s="72"/>
      <c r="W81" s="72"/>
      <c r="X81" s="72"/>
      <c r="Y81" s="72"/>
      <c r="Z81" s="72"/>
      <c r="AA81" s="72"/>
      <c r="AB81" s="72"/>
      <c r="AC81" s="72"/>
      <c r="AD81" s="72"/>
      <c r="AE81" s="72"/>
      <c r="AF81" s="72"/>
      <c r="AG81" s="72"/>
      <c r="AH81" s="72"/>
      <c r="AI81" s="72"/>
      <c r="AJ81" s="72"/>
      <c r="AK81" s="72"/>
      <c r="AL81" s="72"/>
      <c r="AM81" s="72"/>
      <c r="AN81" s="72"/>
      <c r="AO81" s="72"/>
      <c r="AP81" s="72"/>
      <c r="AQ81" s="72"/>
      <c r="AR81" s="72"/>
      <c r="AS81" s="72"/>
      <c r="AT81" s="72"/>
      <c r="AU81" s="72"/>
      <c r="AV81" s="72"/>
      <c r="AW81" s="72"/>
      <c r="AX81" s="72"/>
      <c r="AY81" s="72"/>
      <c r="AZ81" s="72"/>
      <c r="BA81" s="72"/>
      <c r="BB81" s="72"/>
      <c r="BC81" s="72"/>
      <c r="BD81" s="72"/>
      <c r="BE81" s="72"/>
      <c r="BF81" s="72"/>
      <c r="BG81" s="72"/>
      <c r="BH81" s="72"/>
      <c r="BI81" s="72"/>
      <c r="BJ81" s="72"/>
      <c r="BK81" s="72"/>
      <c r="BL81" s="72"/>
      <c r="BM81" s="72"/>
      <c r="BN81" s="72"/>
      <c r="BO81" s="72"/>
      <c r="BP81" s="72"/>
      <c r="BQ81" s="72"/>
      <c r="BR81" s="72"/>
      <c r="BS81" s="72"/>
      <c r="BT81" s="72"/>
      <c r="BU81" s="72"/>
      <c r="BV81" s="72"/>
      <c r="BW81" s="72"/>
      <c r="BX81" s="72"/>
      <c r="BY81" s="72"/>
      <c r="BZ81" s="72"/>
      <c r="CA81" s="72"/>
      <c r="CB81" s="72"/>
      <c r="CC81" s="72"/>
      <c r="CD81" s="72"/>
      <c r="CE81" s="72"/>
      <c r="CF81" s="72"/>
      <c r="CG81" s="72"/>
      <c r="CH81" s="72"/>
      <c r="CI81" s="72"/>
      <c r="CJ81" s="72"/>
      <c r="CK81" s="72"/>
      <c r="CL81" s="72"/>
      <c r="CM81" s="72"/>
      <c r="CN81" s="72"/>
      <c r="CO81" s="72"/>
      <c r="CP81" s="72"/>
      <c r="CQ81" s="72"/>
      <c r="CR81" s="72"/>
      <c r="CS81" s="72"/>
      <c r="CT81" s="72"/>
      <c r="CU81" s="72"/>
      <c r="CV81" s="72"/>
      <c r="CW81" s="72"/>
      <c r="CX81" s="72"/>
      <c r="CY81" s="72"/>
      <c r="CZ81" s="72"/>
      <c r="DA81" s="72"/>
      <c r="DB81" s="72"/>
      <c r="DC81" s="72"/>
      <c r="DD81" s="72"/>
    </row>
    <row r="82" spans="1:108" s="82" customFormat="1" ht="27" customHeight="1" x14ac:dyDescent="0.25">
      <c r="A82" s="100" t="s">
        <v>194</v>
      </c>
      <c r="B82" s="99">
        <v>5912222126</v>
      </c>
      <c r="C82" s="47" t="s">
        <v>270</v>
      </c>
      <c r="D82" s="95"/>
      <c r="E82" s="49"/>
      <c r="F82" s="104" t="s">
        <v>98</v>
      </c>
      <c r="G82" s="72"/>
      <c r="H82" s="72"/>
      <c r="I82" s="72"/>
      <c r="J82" s="72"/>
      <c r="K82" s="72"/>
      <c r="L82" s="72"/>
      <c r="M82" s="72"/>
      <c r="N82" s="72"/>
      <c r="O82" s="72"/>
      <c r="P82" s="72"/>
      <c r="Q82" s="72"/>
      <c r="R82" s="72"/>
      <c r="S82" s="72"/>
      <c r="T82" s="72"/>
      <c r="U82" s="72"/>
      <c r="V82" s="72"/>
      <c r="W82" s="72"/>
      <c r="X82" s="72"/>
      <c r="Y82" s="72"/>
      <c r="Z82" s="72"/>
      <c r="AA82" s="72"/>
      <c r="AB82" s="72"/>
      <c r="AC82" s="72"/>
      <c r="AD82" s="72"/>
      <c r="AE82" s="72"/>
      <c r="AF82" s="72"/>
      <c r="AG82" s="72"/>
      <c r="AH82" s="72"/>
      <c r="AI82" s="72"/>
      <c r="AJ82" s="72"/>
      <c r="AK82" s="72"/>
      <c r="AL82" s="72"/>
      <c r="AM82" s="72"/>
      <c r="AN82" s="72"/>
      <c r="AO82" s="72"/>
      <c r="AP82" s="72"/>
      <c r="AQ82" s="72"/>
      <c r="AR82" s="72"/>
      <c r="AS82" s="72"/>
      <c r="AT82" s="72"/>
      <c r="AU82" s="72"/>
      <c r="AV82" s="72"/>
      <c r="AW82" s="72"/>
      <c r="AX82" s="72"/>
      <c r="AY82" s="72"/>
      <c r="AZ82" s="72"/>
      <c r="BA82" s="72"/>
      <c r="BB82" s="72"/>
      <c r="BC82" s="72"/>
      <c r="BD82" s="72"/>
      <c r="BE82" s="72"/>
      <c r="BF82" s="72"/>
      <c r="BG82" s="72"/>
      <c r="BH82" s="72"/>
      <c r="BI82" s="72"/>
      <c r="BJ82" s="72"/>
      <c r="BK82" s="72"/>
      <c r="BL82" s="72"/>
      <c r="BM82" s="72"/>
      <c r="BN82" s="72"/>
      <c r="BO82" s="72"/>
      <c r="BP82" s="72"/>
      <c r="BQ82" s="72"/>
      <c r="BR82" s="72"/>
      <c r="BS82" s="72"/>
      <c r="BT82" s="72"/>
      <c r="BU82" s="72"/>
      <c r="BV82" s="72"/>
      <c r="BW82" s="72"/>
      <c r="BX82" s="72"/>
      <c r="BY82" s="72"/>
      <c r="BZ82" s="72"/>
      <c r="CA82" s="72"/>
      <c r="CB82" s="72"/>
      <c r="CC82" s="72"/>
      <c r="CD82" s="72"/>
      <c r="CE82" s="72"/>
      <c r="CF82" s="72"/>
      <c r="CG82" s="72"/>
      <c r="CH82" s="72"/>
      <c r="CI82" s="72"/>
      <c r="CJ82" s="72"/>
      <c r="CK82" s="72"/>
      <c r="CL82" s="72"/>
      <c r="CM82" s="72"/>
      <c r="CN82" s="72"/>
      <c r="CO82" s="72"/>
      <c r="CP82" s="72"/>
      <c r="CQ82" s="72"/>
      <c r="CR82" s="72"/>
      <c r="CS82" s="72"/>
      <c r="CT82" s="72"/>
      <c r="CU82" s="72"/>
      <c r="CV82" s="72"/>
      <c r="CW82" s="72"/>
      <c r="CX82" s="72"/>
      <c r="CY82" s="72"/>
      <c r="CZ82" s="72"/>
      <c r="DA82" s="72"/>
      <c r="DB82" s="72"/>
      <c r="DC82" s="72"/>
      <c r="DD82" s="72"/>
    </row>
    <row r="83" spans="1:108" s="82" customFormat="1" ht="27" customHeight="1" x14ac:dyDescent="0.25">
      <c r="A83" s="100"/>
      <c r="B83" s="99"/>
      <c r="C83" s="47"/>
      <c r="D83" s="95"/>
      <c r="E83" s="49"/>
      <c r="F83" s="104"/>
      <c r="G83" s="72"/>
      <c r="H83" s="72"/>
      <c r="I83" s="72"/>
      <c r="J83" s="72"/>
      <c r="K83" s="72"/>
      <c r="L83" s="72"/>
      <c r="M83" s="72"/>
      <c r="N83" s="72"/>
      <c r="O83" s="72"/>
      <c r="P83" s="72"/>
      <c r="Q83" s="72"/>
      <c r="R83" s="72"/>
      <c r="S83" s="72"/>
      <c r="T83" s="72"/>
      <c r="U83" s="72"/>
      <c r="V83" s="72"/>
      <c r="W83" s="72"/>
      <c r="X83" s="72"/>
      <c r="Y83" s="72"/>
      <c r="Z83" s="72"/>
      <c r="AA83" s="72"/>
      <c r="AB83" s="72"/>
      <c r="AC83" s="72"/>
      <c r="AD83" s="72"/>
      <c r="AE83" s="72"/>
      <c r="AF83" s="72"/>
      <c r="AG83" s="72"/>
      <c r="AH83" s="72"/>
      <c r="AI83" s="72"/>
      <c r="AJ83" s="72"/>
      <c r="AK83" s="72"/>
      <c r="AL83" s="72"/>
      <c r="AM83" s="72"/>
      <c r="AN83" s="72"/>
      <c r="AO83" s="72"/>
      <c r="AP83" s="72"/>
      <c r="AQ83" s="72"/>
      <c r="AR83" s="72"/>
      <c r="AS83" s="72"/>
      <c r="AT83" s="72"/>
      <c r="AU83" s="72"/>
      <c r="AV83" s="72"/>
      <c r="AW83" s="72"/>
      <c r="AX83" s="72"/>
      <c r="AY83" s="72"/>
      <c r="AZ83" s="72"/>
      <c r="BA83" s="72"/>
      <c r="BB83" s="72"/>
      <c r="BC83" s="72"/>
      <c r="BD83" s="72"/>
      <c r="BE83" s="72"/>
      <c r="BF83" s="72"/>
      <c r="BG83" s="72"/>
      <c r="BH83" s="72"/>
      <c r="BI83" s="72"/>
      <c r="BJ83" s="72"/>
      <c r="BK83" s="72"/>
      <c r="BL83" s="72"/>
      <c r="BM83" s="72"/>
      <c r="BN83" s="72"/>
      <c r="BO83" s="72"/>
      <c r="BP83" s="72"/>
      <c r="BQ83" s="72"/>
      <c r="BR83" s="72"/>
      <c r="BS83" s="72"/>
      <c r="BT83" s="72"/>
      <c r="BU83" s="72"/>
      <c r="BV83" s="72"/>
      <c r="BW83" s="72"/>
      <c r="BX83" s="72"/>
      <c r="BY83" s="72"/>
      <c r="BZ83" s="72"/>
      <c r="CA83" s="72"/>
      <c r="CB83" s="72"/>
      <c r="CC83" s="72"/>
      <c r="CD83" s="72"/>
      <c r="CE83" s="72"/>
      <c r="CF83" s="72"/>
      <c r="CG83" s="72"/>
      <c r="CH83" s="72"/>
      <c r="CI83" s="72"/>
      <c r="CJ83" s="72"/>
      <c r="CK83" s="72"/>
      <c r="CL83" s="72"/>
      <c r="CM83" s="72"/>
      <c r="CN83" s="72"/>
      <c r="CO83" s="72"/>
      <c r="CP83" s="72"/>
      <c r="CQ83" s="72"/>
      <c r="CR83" s="72"/>
      <c r="CS83" s="72"/>
      <c r="CT83" s="72"/>
      <c r="CU83" s="72"/>
      <c r="CV83" s="72"/>
      <c r="CW83" s="72"/>
      <c r="CX83" s="72"/>
      <c r="CY83" s="72"/>
      <c r="CZ83" s="72"/>
      <c r="DA83" s="72"/>
      <c r="DB83" s="72"/>
      <c r="DC83" s="72"/>
      <c r="DD83" s="72"/>
    </row>
    <row r="84" spans="1:108" s="91" customFormat="1" ht="27" customHeight="1" x14ac:dyDescent="0.25">
      <c r="A84" s="107" t="s">
        <v>217</v>
      </c>
      <c r="B84" s="107"/>
      <c r="C84" s="107"/>
      <c r="D84" s="107"/>
      <c r="E84" s="107"/>
      <c r="F84" s="107"/>
      <c r="G84" s="86"/>
      <c r="H84" s="86"/>
      <c r="I84" s="86"/>
      <c r="J84" s="86"/>
      <c r="K84" s="86"/>
      <c r="L84" s="86"/>
      <c r="M84" s="86"/>
      <c r="N84" s="86"/>
      <c r="O84" s="86"/>
      <c r="P84" s="86"/>
      <c r="Q84" s="86"/>
      <c r="R84" s="86"/>
      <c r="S84" s="86"/>
      <c r="T84" s="86"/>
      <c r="U84" s="86"/>
      <c r="V84" s="86"/>
      <c r="W84" s="86"/>
      <c r="X84" s="86"/>
      <c r="Y84" s="86"/>
      <c r="Z84" s="86"/>
      <c r="AA84" s="86"/>
      <c r="AB84" s="86"/>
      <c r="AC84" s="86"/>
      <c r="AD84" s="86"/>
      <c r="AE84" s="86"/>
      <c r="AF84" s="86"/>
      <c r="AG84" s="86"/>
      <c r="AH84" s="86"/>
      <c r="AI84" s="86"/>
      <c r="AJ84" s="86"/>
      <c r="AK84" s="86"/>
      <c r="AL84" s="86"/>
      <c r="AM84" s="86"/>
      <c r="AN84" s="86"/>
      <c r="AO84" s="86"/>
      <c r="AP84" s="86"/>
      <c r="AQ84" s="86"/>
      <c r="AR84" s="86"/>
      <c r="AS84" s="86"/>
      <c r="AT84" s="86"/>
      <c r="AU84" s="86"/>
      <c r="AV84" s="86"/>
      <c r="AW84" s="86"/>
      <c r="AX84" s="86"/>
      <c r="AY84" s="86"/>
      <c r="AZ84" s="86"/>
      <c r="BA84" s="86"/>
      <c r="BB84" s="86"/>
      <c r="BC84" s="86"/>
      <c r="BD84" s="86"/>
      <c r="BE84" s="86"/>
      <c r="BF84" s="86"/>
      <c r="BG84" s="86"/>
      <c r="BH84" s="86"/>
      <c r="BI84" s="86"/>
      <c r="BJ84" s="86"/>
      <c r="BK84" s="86"/>
      <c r="BL84" s="86"/>
      <c r="BM84" s="86"/>
      <c r="BN84" s="86"/>
      <c r="BO84" s="86"/>
      <c r="BP84" s="86"/>
      <c r="BQ84" s="86"/>
      <c r="BR84" s="86"/>
      <c r="BS84" s="86"/>
      <c r="BT84" s="86"/>
      <c r="BU84" s="86"/>
      <c r="BV84" s="86"/>
      <c r="BW84" s="86"/>
      <c r="BX84" s="86"/>
      <c r="BY84" s="86"/>
      <c r="BZ84" s="86"/>
      <c r="CA84" s="86"/>
      <c r="CB84" s="86"/>
      <c r="CC84" s="86"/>
      <c r="CD84" s="86"/>
      <c r="CE84" s="86"/>
      <c r="CF84" s="86"/>
      <c r="CG84" s="86"/>
      <c r="CH84" s="86"/>
      <c r="CI84" s="86"/>
      <c r="CJ84" s="86"/>
      <c r="CK84" s="86"/>
      <c r="CL84" s="86"/>
      <c r="CM84" s="86"/>
      <c r="CN84" s="86"/>
      <c r="CO84" s="86"/>
      <c r="CP84" s="86"/>
      <c r="CQ84" s="86"/>
      <c r="CR84" s="86"/>
      <c r="CS84" s="86"/>
      <c r="CT84" s="86"/>
      <c r="CU84" s="86"/>
      <c r="CV84" s="86"/>
      <c r="CW84" s="86"/>
      <c r="CX84" s="86"/>
      <c r="CY84" s="86"/>
      <c r="CZ84" s="86"/>
      <c r="DA84" s="86"/>
      <c r="DB84" s="86"/>
      <c r="DC84" s="86"/>
      <c r="DD84" s="86"/>
    </row>
    <row r="85" spans="1:108" s="91" customFormat="1" ht="27" customHeight="1" x14ac:dyDescent="0.25">
      <c r="A85" s="101"/>
      <c r="B85" s="85"/>
      <c r="C85" s="92"/>
      <c r="D85" s="97"/>
      <c r="E85" s="93"/>
      <c r="F85" s="106"/>
      <c r="G85" s="86"/>
      <c r="H85" s="86"/>
      <c r="I85" s="86"/>
      <c r="J85" s="86"/>
      <c r="K85" s="86"/>
      <c r="L85" s="86"/>
      <c r="M85" s="86"/>
      <c r="N85" s="86"/>
      <c r="O85" s="86"/>
      <c r="P85" s="86"/>
      <c r="Q85" s="86"/>
      <c r="R85" s="86"/>
      <c r="S85" s="86"/>
      <c r="T85" s="86"/>
      <c r="U85" s="86"/>
      <c r="V85" s="86"/>
      <c r="W85" s="86"/>
      <c r="X85" s="86"/>
      <c r="Y85" s="86"/>
      <c r="Z85" s="86"/>
      <c r="AA85" s="86"/>
      <c r="AB85" s="86"/>
      <c r="AC85" s="86"/>
      <c r="AD85" s="86"/>
      <c r="AE85" s="86"/>
      <c r="AF85" s="86"/>
      <c r="AG85" s="86"/>
      <c r="AH85" s="86"/>
      <c r="AI85" s="86"/>
      <c r="AJ85" s="86"/>
      <c r="AK85" s="86"/>
      <c r="AL85" s="86"/>
      <c r="AM85" s="86"/>
      <c r="AN85" s="86"/>
      <c r="AO85" s="86"/>
      <c r="AP85" s="86"/>
      <c r="AQ85" s="86"/>
      <c r="AR85" s="86"/>
      <c r="AS85" s="86"/>
      <c r="AT85" s="86"/>
      <c r="AU85" s="86"/>
      <c r="AV85" s="86"/>
      <c r="AW85" s="86"/>
      <c r="AX85" s="86"/>
      <c r="AY85" s="86"/>
      <c r="AZ85" s="86"/>
      <c r="BA85" s="86"/>
      <c r="BB85" s="86"/>
      <c r="BC85" s="86"/>
      <c r="BD85" s="86"/>
      <c r="BE85" s="86"/>
      <c r="BF85" s="86"/>
      <c r="BG85" s="86"/>
      <c r="BH85" s="86"/>
      <c r="BI85" s="86"/>
      <c r="BJ85" s="86"/>
      <c r="BK85" s="86"/>
      <c r="BL85" s="86"/>
      <c r="BM85" s="86"/>
      <c r="BN85" s="86"/>
      <c r="BO85" s="86"/>
      <c r="BP85" s="86"/>
      <c r="BQ85" s="86"/>
      <c r="BR85" s="86"/>
      <c r="BS85" s="86"/>
      <c r="BT85" s="86"/>
      <c r="BU85" s="86"/>
      <c r="BV85" s="86"/>
      <c r="BW85" s="86"/>
      <c r="BX85" s="86"/>
      <c r="BY85" s="86"/>
      <c r="BZ85" s="86"/>
      <c r="CA85" s="86"/>
      <c r="CB85" s="86"/>
      <c r="CC85" s="86"/>
      <c r="CD85" s="86"/>
      <c r="CE85" s="86"/>
      <c r="CF85" s="86"/>
      <c r="CG85" s="86"/>
      <c r="CH85" s="86"/>
      <c r="CI85" s="86"/>
      <c r="CJ85" s="86"/>
      <c r="CK85" s="86"/>
      <c r="CL85" s="86"/>
      <c r="CM85" s="86"/>
      <c r="CN85" s="86"/>
      <c r="CO85" s="86"/>
      <c r="CP85" s="86"/>
      <c r="CQ85" s="86"/>
      <c r="CR85" s="86"/>
      <c r="CS85" s="86"/>
      <c r="CT85" s="86"/>
      <c r="CU85" s="86"/>
      <c r="CV85" s="86"/>
      <c r="CW85" s="86"/>
      <c r="CX85" s="86"/>
      <c r="CY85" s="86"/>
      <c r="CZ85" s="86"/>
      <c r="DA85" s="86"/>
      <c r="DB85" s="86"/>
      <c r="DC85" s="86"/>
      <c r="DD85" s="86"/>
    </row>
    <row r="86" spans="1:108" s="82" customFormat="1" ht="27" customHeight="1" x14ac:dyDescent="0.25">
      <c r="A86" s="100" t="s">
        <v>206</v>
      </c>
      <c r="B86" s="99">
        <v>5912222423</v>
      </c>
      <c r="C86" s="47" t="s">
        <v>272</v>
      </c>
      <c r="D86" s="95">
        <v>1007</v>
      </c>
      <c r="E86" s="49" t="s">
        <v>86</v>
      </c>
      <c r="F86" s="105" t="s">
        <v>27</v>
      </c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  <c r="T86" s="72"/>
      <c r="U86" s="72"/>
      <c r="V86" s="72"/>
      <c r="W86" s="72"/>
      <c r="X86" s="72"/>
      <c r="Y86" s="72"/>
      <c r="Z86" s="72"/>
      <c r="AA86" s="72"/>
      <c r="AB86" s="72"/>
      <c r="AC86" s="72"/>
      <c r="AD86" s="72"/>
      <c r="AE86" s="72"/>
      <c r="AF86" s="72"/>
      <c r="AG86" s="72"/>
      <c r="AH86" s="72"/>
      <c r="AI86" s="72"/>
      <c r="AJ86" s="72"/>
      <c r="AK86" s="72"/>
      <c r="AL86" s="72"/>
      <c r="AM86" s="72"/>
      <c r="AN86" s="72"/>
      <c r="AO86" s="72"/>
      <c r="AP86" s="72"/>
      <c r="AQ86" s="72"/>
      <c r="AR86" s="72"/>
      <c r="AS86" s="72"/>
      <c r="AT86" s="72"/>
      <c r="AU86" s="72"/>
      <c r="AV86" s="72"/>
      <c r="AW86" s="72"/>
      <c r="AX86" s="72"/>
      <c r="AY86" s="72"/>
      <c r="AZ86" s="72"/>
      <c r="BA86" s="72"/>
      <c r="BB86" s="72"/>
      <c r="BC86" s="72"/>
      <c r="BD86" s="72"/>
      <c r="BE86" s="72"/>
      <c r="BF86" s="72"/>
      <c r="BG86" s="72"/>
      <c r="BH86" s="72"/>
      <c r="BI86" s="72"/>
      <c r="BJ86" s="72"/>
      <c r="BK86" s="72"/>
      <c r="BL86" s="72"/>
      <c r="BM86" s="72"/>
      <c r="BN86" s="72"/>
      <c r="BO86" s="72"/>
      <c r="BP86" s="72"/>
      <c r="BQ86" s="72"/>
      <c r="BR86" s="72"/>
      <c r="BS86" s="72"/>
      <c r="BT86" s="72"/>
      <c r="BU86" s="72"/>
      <c r="BV86" s="72"/>
      <c r="BW86" s="72"/>
      <c r="BX86" s="72"/>
      <c r="BY86" s="72"/>
      <c r="BZ86" s="72"/>
      <c r="CA86" s="72"/>
      <c r="CB86" s="72"/>
      <c r="CC86" s="72"/>
      <c r="CD86" s="72"/>
      <c r="CE86" s="72"/>
      <c r="CF86" s="72"/>
      <c r="CG86" s="72"/>
      <c r="CH86" s="72"/>
      <c r="CI86" s="72"/>
      <c r="CJ86" s="72"/>
      <c r="CK86" s="72"/>
      <c r="CL86" s="72"/>
      <c r="CM86" s="72"/>
      <c r="CN86" s="72"/>
      <c r="CO86" s="72"/>
      <c r="CP86" s="72"/>
      <c r="CQ86" s="72"/>
      <c r="CR86" s="72"/>
      <c r="CS86" s="72"/>
      <c r="CT86" s="72"/>
      <c r="CU86" s="72"/>
      <c r="CV86" s="72"/>
      <c r="CW86" s="72"/>
      <c r="CX86" s="72"/>
      <c r="CY86" s="72"/>
      <c r="CZ86" s="72"/>
      <c r="DA86" s="72"/>
      <c r="DB86" s="72"/>
      <c r="DC86" s="72"/>
      <c r="DD86" s="72"/>
    </row>
    <row r="87" spans="1:108" s="82" customFormat="1" ht="27" customHeight="1" x14ac:dyDescent="0.25">
      <c r="A87" s="100" t="s">
        <v>195</v>
      </c>
      <c r="B87" s="99">
        <v>5912222424</v>
      </c>
      <c r="C87" s="47" t="s">
        <v>273</v>
      </c>
      <c r="D87" s="95">
        <v>7040</v>
      </c>
      <c r="E87" s="49" t="s">
        <v>86</v>
      </c>
      <c r="F87" s="105" t="s">
        <v>27</v>
      </c>
      <c r="G87" s="72"/>
      <c r="H87" s="72"/>
      <c r="I87" s="72"/>
      <c r="J87" s="72"/>
      <c r="K87" s="72"/>
      <c r="L87" s="72"/>
      <c r="M87" s="72"/>
      <c r="N87" s="72"/>
      <c r="O87" s="72"/>
      <c r="P87" s="72"/>
      <c r="Q87" s="72"/>
      <c r="R87" s="72"/>
      <c r="S87" s="72"/>
      <c r="T87" s="72"/>
      <c r="U87" s="72"/>
      <c r="V87" s="72"/>
      <c r="W87" s="72"/>
      <c r="X87" s="72"/>
      <c r="Y87" s="72"/>
      <c r="Z87" s="72"/>
      <c r="AA87" s="72"/>
      <c r="AB87" s="72"/>
      <c r="AC87" s="72"/>
      <c r="AD87" s="72"/>
      <c r="AE87" s="72"/>
      <c r="AF87" s="72"/>
      <c r="AG87" s="72"/>
      <c r="AH87" s="72"/>
      <c r="AI87" s="72"/>
      <c r="AJ87" s="72"/>
      <c r="AK87" s="72"/>
      <c r="AL87" s="72"/>
      <c r="AM87" s="72"/>
      <c r="AN87" s="72"/>
      <c r="AO87" s="72"/>
      <c r="AP87" s="72"/>
      <c r="AQ87" s="72"/>
      <c r="AR87" s="72"/>
      <c r="AS87" s="72"/>
      <c r="AT87" s="72"/>
      <c r="AU87" s="72"/>
      <c r="AV87" s="72"/>
      <c r="AW87" s="72"/>
      <c r="AX87" s="72"/>
      <c r="AY87" s="72"/>
      <c r="AZ87" s="72"/>
      <c r="BA87" s="72"/>
      <c r="BB87" s="72"/>
      <c r="BC87" s="72"/>
      <c r="BD87" s="72"/>
      <c r="BE87" s="72"/>
      <c r="BF87" s="72"/>
      <c r="BG87" s="72"/>
      <c r="BH87" s="72"/>
      <c r="BI87" s="72"/>
      <c r="BJ87" s="72"/>
      <c r="BK87" s="72"/>
      <c r="BL87" s="72"/>
      <c r="BM87" s="72"/>
      <c r="BN87" s="72"/>
      <c r="BO87" s="72"/>
      <c r="BP87" s="72"/>
      <c r="BQ87" s="72"/>
      <c r="BR87" s="72"/>
      <c r="BS87" s="72"/>
      <c r="BT87" s="72"/>
      <c r="BU87" s="72"/>
      <c r="BV87" s="72"/>
      <c r="BW87" s="72"/>
      <c r="BX87" s="72"/>
      <c r="BY87" s="72"/>
      <c r="BZ87" s="72"/>
      <c r="CA87" s="72"/>
      <c r="CB87" s="72"/>
      <c r="CC87" s="72"/>
      <c r="CD87" s="72"/>
      <c r="CE87" s="72"/>
      <c r="CF87" s="72"/>
      <c r="CG87" s="72"/>
      <c r="CH87" s="72"/>
      <c r="CI87" s="72"/>
      <c r="CJ87" s="72"/>
      <c r="CK87" s="72"/>
      <c r="CL87" s="72"/>
      <c r="CM87" s="72"/>
      <c r="CN87" s="72"/>
      <c r="CO87" s="72"/>
      <c r="CP87" s="72"/>
      <c r="CQ87" s="72"/>
      <c r="CR87" s="72"/>
      <c r="CS87" s="72"/>
      <c r="CT87" s="72"/>
      <c r="CU87" s="72"/>
      <c r="CV87" s="72"/>
      <c r="CW87" s="72"/>
      <c r="CX87" s="72"/>
      <c r="CY87" s="72"/>
      <c r="CZ87" s="72"/>
      <c r="DA87" s="72"/>
      <c r="DB87" s="72"/>
      <c r="DC87" s="72"/>
      <c r="DD87" s="72"/>
    </row>
    <row r="88" spans="1:108" s="82" customFormat="1" ht="27" customHeight="1" x14ac:dyDescent="0.25">
      <c r="A88" s="100" t="s">
        <v>196</v>
      </c>
      <c r="B88" s="99">
        <v>5912222425</v>
      </c>
      <c r="C88" s="47" t="s">
        <v>274</v>
      </c>
      <c r="D88" s="95">
        <v>1011</v>
      </c>
      <c r="E88" s="49" t="s">
        <v>86</v>
      </c>
      <c r="F88" s="105" t="s">
        <v>27</v>
      </c>
      <c r="G88" s="72"/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  <c r="T88" s="72"/>
      <c r="U88" s="72"/>
      <c r="V88" s="72"/>
      <c r="W88" s="72"/>
      <c r="X88" s="72"/>
      <c r="Y88" s="72"/>
      <c r="Z88" s="72"/>
      <c r="AA88" s="72"/>
      <c r="AB88" s="72"/>
      <c r="AC88" s="72"/>
      <c r="AD88" s="72"/>
      <c r="AE88" s="72"/>
      <c r="AF88" s="72"/>
      <c r="AG88" s="72"/>
      <c r="AH88" s="72"/>
      <c r="AI88" s="72"/>
      <c r="AJ88" s="72"/>
      <c r="AK88" s="72"/>
      <c r="AL88" s="72"/>
      <c r="AM88" s="72"/>
      <c r="AN88" s="72"/>
      <c r="AO88" s="72"/>
      <c r="AP88" s="72"/>
      <c r="AQ88" s="72"/>
      <c r="AR88" s="72"/>
      <c r="AS88" s="72"/>
      <c r="AT88" s="72"/>
      <c r="AU88" s="72"/>
      <c r="AV88" s="72"/>
      <c r="AW88" s="72"/>
      <c r="AX88" s="72"/>
      <c r="AY88" s="72"/>
      <c r="AZ88" s="72"/>
      <c r="BA88" s="72"/>
      <c r="BB88" s="72"/>
      <c r="BC88" s="72"/>
      <c r="BD88" s="72"/>
      <c r="BE88" s="72"/>
      <c r="BF88" s="72"/>
      <c r="BG88" s="72"/>
      <c r="BH88" s="72"/>
      <c r="BI88" s="72"/>
      <c r="BJ88" s="72"/>
      <c r="BK88" s="72"/>
      <c r="BL88" s="72"/>
      <c r="BM88" s="72"/>
      <c r="BN88" s="72"/>
      <c r="BO88" s="72"/>
      <c r="BP88" s="72"/>
      <c r="BQ88" s="72"/>
      <c r="BR88" s="72"/>
      <c r="BS88" s="72"/>
      <c r="BT88" s="72"/>
      <c r="BU88" s="72"/>
      <c r="BV88" s="72"/>
      <c r="BW88" s="72"/>
      <c r="BX88" s="72"/>
      <c r="BY88" s="72"/>
      <c r="BZ88" s="72"/>
      <c r="CA88" s="72"/>
      <c r="CB88" s="72"/>
      <c r="CC88" s="72"/>
      <c r="CD88" s="72"/>
      <c r="CE88" s="72"/>
      <c r="CF88" s="72"/>
      <c r="CG88" s="72"/>
      <c r="CH88" s="72"/>
      <c r="CI88" s="72"/>
      <c r="CJ88" s="72"/>
      <c r="CK88" s="72"/>
      <c r="CL88" s="72"/>
      <c r="CM88" s="72"/>
      <c r="CN88" s="72"/>
      <c r="CO88" s="72"/>
      <c r="CP88" s="72"/>
      <c r="CQ88" s="72"/>
      <c r="CR88" s="72"/>
      <c r="CS88" s="72"/>
      <c r="CT88" s="72"/>
      <c r="CU88" s="72"/>
      <c r="CV88" s="72"/>
      <c r="CW88" s="72"/>
      <c r="CX88" s="72"/>
      <c r="CY88" s="72"/>
      <c r="CZ88" s="72"/>
      <c r="DA88" s="72"/>
      <c r="DB88" s="72"/>
      <c r="DC88" s="72"/>
      <c r="DD88" s="72"/>
    </row>
    <row r="89" spans="1:108" s="82" customFormat="1" ht="27" customHeight="1" x14ac:dyDescent="0.25">
      <c r="A89" s="100" t="s">
        <v>197</v>
      </c>
      <c r="B89" s="99">
        <v>5912222427</v>
      </c>
      <c r="C89" s="47" t="s">
        <v>275</v>
      </c>
      <c r="D89" s="95">
        <v>9001</v>
      </c>
      <c r="E89" s="49" t="s">
        <v>86</v>
      </c>
      <c r="F89" s="105" t="s">
        <v>27</v>
      </c>
      <c r="G89" s="72"/>
      <c r="H89" s="72"/>
      <c r="I89" s="72"/>
      <c r="J89" s="72"/>
      <c r="K89" s="72"/>
      <c r="L89" s="72"/>
      <c r="M89" s="72"/>
      <c r="N89" s="72"/>
      <c r="O89" s="72"/>
      <c r="P89" s="72"/>
      <c r="Q89" s="72"/>
      <c r="R89" s="72"/>
      <c r="S89" s="72"/>
      <c r="T89" s="72"/>
      <c r="U89" s="72"/>
      <c r="V89" s="72"/>
      <c r="W89" s="72"/>
      <c r="X89" s="72"/>
      <c r="Y89" s="72"/>
      <c r="Z89" s="72"/>
      <c r="AA89" s="72"/>
      <c r="AB89" s="72"/>
      <c r="AC89" s="72"/>
      <c r="AD89" s="72"/>
      <c r="AE89" s="72"/>
      <c r="AF89" s="72"/>
      <c r="AG89" s="72"/>
      <c r="AH89" s="72"/>
      <c r="AI89" s="72"/>
      <c r="AJ89" s="72"/>
      <c r="AK89" s="72"/>
      <c r="AL89" s="72"/>
      <c r="AM89" s="72"/>
      <c r="AN89" s="72"/>
      <c r="AO89" s="72"/>
      <c r="AP89" s="72"/>
      <c r="AQ89" s="72"/>
      <c r="AR89" s="72"/>
      <c r="AS89" s="72"/>
      <c r="AT89" s="72"/>
      <c r="AU89" s="72"/>
      <c r="AV89" s="72"/>
      <c r="AW89" s="72"/>
      <c r="AX89" s="72"/>
      <c r="AY89" s="72"/>
      <c r="AZ89" s="72"/>
      <c r="BA89" s="72"/>
      <c r="BB89" s="72"/>
      <c r="BC89" s="72"/>
      <c r="BD89" s="72"/>
      <c r="BE89" s="72"/>
      <c r="BF89" s="72"/>
      <c r="BG89" s="72"/>
      <c r="BH89" s="72"/>
      <c r="BI89" s="72"/>
      <c r="BJ89" s="72"/>
      <c r="BK89" s="72"/>
      <c r="BL89" s="72"/>
      <c r="BM89" s="72"/>
      <c r="BN89" s="72"/>
      <c r="BO89" s="72"/>
      <c r="BP89" s="72"/>
      <c r="BQ89" s="72"/>
      <c r="BR89" s="72"/>
      <c r="BS89" s="72"/>
      <c r="BT89" s="72"/>
      <c r="BU89" s="72"/>
      <c r="BV89" s="72"/>
      <c r="BW89" s="72"/>
      <c r="BX89" s="72"/>
      <c r="BY89" s="72"/>
      <c r="BZ89" s="72"/>
      <c r="CA89" s="72"/>
      <c r="CB89" s="72"/>
      <c r="CC89" s="72"/>
      <c r="CD89" s="72"/>
      <c r="CE89" s="72"/>
      <c r="CF89" s="72"/>
      <c r="CG89" s="72"/>
      <c r="CH89" s="72"/>
      <c r="CI89" s="72"/>
      <c r="CJ89" s="72"/>
      <c r="CK89" s="72"/>
      <c r="CL89" s="72"/>
      <c r="CM89" s="72"/>
      <c r="CN89" s="72"/>
      <c r="CO89" s="72"/>
      <c r="CP89" s="72"/>
      <c r="CQ89" s="72"/>
      <c r="CR89" s="72"/>
      <c r="CS89" s="72"/>
      <c r="CT89" s="72"/>
      <c r="CU89" s="72"/>
      <c r="CV89" s="72"/>
      <c r="CW89" s="72"/>
      <c r="CX89" s="72"/>
      <c r="CY89" s="72"/>
      <c r="CZ89" s="72"/>
      <c r="DA89" s="72"/>
      <c r="DB89" s="72"/>
      <c r="DC89" s="72"/>
      <c r="DD89" s="72"/>
    </row>
    <row r="90" spans="1:108" s="82" customFormat="1" ht="27" customHeight="1" x14ac:dyDescent="0.25">
      <c r="A90" s="100" t="s">
        <v>198</v>
      </c>
      <c r="B90" s="99">
        <v>5912222428</v>
      </c>
      <c r="C90" s="47" t="s">
        <v>276</v>
      </c>
      <c r="D90" s="95">
        <v>9011</v>
      </c>
      <c r="E90" s="49" t="s">
        <v>86</v>
      </c>
      <c r="F90" s="105" t="s">
        <v>27</v>
      </c>
      <c r="G90" s="72"/>
      <c r="H90" s="72"/>
      <c r="I90" s="72"/>
      <c r="J90" s="72"/>
      <c r="K90" s="72"/>
      <c r="L90" s="72"/>
      <c r="M90" s="72"/>
      <c r="N90" s="72"/>
      <c r="O90" s="72"/>
      <c r="P90" s="72"/>
      <c r="Q90" s="72"/>
      <c r="R90" s="72"/>
      <c r="S90" s="72"/>
      <c r="T90" s="72"/>
      <c r="U90" s="72"/>
      <c r="V90" s="72"/>
      <c r="W90" s="72"/>
      <c r="X90" s="72"/>
      <c r="Y90" s="72"/>
      <c r="Z90" s="72"/>
      <c r="AA90" s="72"/>
      <c r="AB90" s="72"/>
      <c r="AC90" s="72"/>
      <c r="AD90" s="72"/>
      <c r="AE90" s="72"/>
      <c r="AF90" s="72"/>
      <c r="AG90" s="72"/>
      <c r="AH90" s="72"/>
      <c r="AI90" s="72"/>
      <c r="AJ90" s="72"/>
      <c r="AK90" s="72"/>
      <c r="AL90" s="72"/>
      <c r="AM90" s="72"/>
      <c r="AN90" s="72"/>
      <c r="AO90" s="72"/>
      <c r="AP90" s="72"/>
      <c r="AQ90" s="72"/>
      <c r="AR90" s="72"/>
      <c r="AS90" s="72"/>
      <c r="AT90" s="72"/>
      <c r="AU90" s="72"/>
      <c r="AV90" s="72"/>
      <c r="AW90" s="72"/>
      <c r="AX90" s="72"/>
      <c r="AY90" s="72"/>
      <c r="AZ90" s="72"/>
      <c r="BA90" s="72"/>
      <c r="BB90" s="72"/>
      <c r="BC90" s="72"/>
      <c r="BD90" s="72"/>
      <c r="BE90" s="72"/>
      <c r="BF90" s="72"/>
      <c r="BG90" s="72"/>
      <c r="BH90" s="72"/>
      <c r="BI90" s="72"/>
      <c r="BJ90" s="72"/>
      <c r="BK90" s="72"/>
      <c r="BL90" s="72"/>
      <c r="BM90" s="72"/>
      <c r="BN90" s="72"/>
      <c r="BO90" s="72"/>
      <c r="BP90" s="72"/>
      <c r="BQ90" s="72"/>
      <c r="BR90" s="72"/>
      <c r="BS90" s="72"/>
      <c r="BT90" s="72"/>
      <c r="BU90" s="72"/>
      <c r="BV90" s="72"/>
      <c r="BW90" s="72"/>
      <c r="BX90" s="72"/>
      <c r="BY90" s="72"/>
      <c r="BZ90" s="72"/>
      <c r="CA90" s="72"/>
      <c r="CB90" s="72"/>
      <c r="CC90" s="72"/>
      <c r="CD90" s="72"/>
      <c r="CE90" s="72"/>
      <c r="CF90" s="72"/>
      <c r="CG90" s="72"/>
      <c r="CH90" s="72"/>
      <c r="CI90" s="72"/>
      <c r="CJ90" s="72"/>
      <c r="CK90" s="72"/>
      <c r="CL90" s="72"/>
      <c r="CM90" s="72"/>
      <c r="CN90" s="72"/>
      <c r="CO90" s="72"/>
      <c r="CP90" s="72"/>
      <c r="CQ90" s="72"/>
      <c r="CR90" s="72"/>
      <c r="CS90" s="72"/>
      <c r="CT90" s="72"/>
      <c r="CU90" s="72"/>
      <c r="CV90" s="72"/>
      <c r="CW90" s="72"/>
      <c r="CX90" s="72"/>
      <c r="CY90" s="72"/>
      <c r="CZ90" s="72"/>
      <c r="DA90" s="72"/>
      <c r="DB90" s="72"/>
      <c r="DC90" s="72"/>
      <c r="DD90" s="72"/>
    </row>
    <row r="91" spans="1:108" s="82" customFormat="1" ht="27" customHeight="1" x14ac:dyDescent="0.25">
      <c r="A91" s="100" t="s">
        <v>199</v>
      </c>
      <c r="B91" s="99">
        <v>6559931032</v>
      </c>
      <c r="C91" s="47" t="s">
        <v>105</v>
      </c>
      <c r="D91" s="95" t="s">
        <v>106</v>
      </c>
      <c r="E91" s="49"/>
      <c r="F91" s="105" t="s">
        <v>27</v>
      </c>
      <c r="G91" s="72"/>
      <c r="H91" s="72"/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72"/>
      <c r="T91" s="72"/>
      <c r="U91" s="72"/>
      <c r="V91" s="72"/>
      <c r="W91" s="72"/>
      <c r="X91" s="72"/>
      <c r="Y91" s="72"/>
      <c r="Z91" s="72"/>
      <c r="AA91" s="72"/>
      <c r="AB91" s="72"/>
      <c r="AC91" s="72"/>
      <c r="AD91" s="72"/>
      <c r="AE91" s="72"/>
      <c r="AF91" s="72"/>
      <c r="AG91" s="72"/>
      <c r="AH91" s="72"/>
      <c r="AI91" s="72"/>
      <c r="AJ91" s="72"/>
      <c r="AK91" s="72"/>
      <c r="AL91" s="72"/>
      <c r="AM91" s="72"/>
      <c r="AN91" s="72"/>
      <c r="AO91" s="72"/>
      <c r="AP91" s="72"/>
      <c r="AQ91" s="72"/>
      <c r="AR91" s="72"/>
      <c r="AS91" s="72"/>
      <c r="AT91" s="72"/>
      <c r="AU91" s="72"/>
      <c r="AV91" s="72"/>
      <c r="AW91" s="72"/>
      <c r="AX91" s="72"/>
      <c r="AY91" s="72"/>
      <c r="AZ91" s="72"/>
      <c r="BA91" s="72"/>
      <c r="BB91" s="72"/>
      <c r="BC91" s="72"/>
      <c r="BD91" s="72"/>
      <c r="BE91" s="72"/>
      <c r="BF91" s="72"/>
      <c r="BG91" s="72"/>
      <c r="BH91" s="72"/>
      <c r="BI91" s="72"/>
      <c r="BJ91" s="72"/>
      <c r="BK91" s="72"/>
      <c r="BL91" s="72"/>
      <c r="BM91" s="72"/>
      <c r="BN91" s="72"/>
      <c r="BO91" s="72"/>
      <c r="BP91" s="72"/>
      <c r="BQ91" s="72"/>
      <c r="BR91" s="72"/>
      <c r="BS91" s="72"/>
      <c r="BT91" s="72"/>
      <c r="BU91" s="72"/>
      <c r="BV91" s="72"/>
      <c r="BW91" s="72"/>
      <c r="BX91" s="72"/>
      <c r="BY91" s="72"/>
      <c r="BZ91" s="72"/>
      <c r="CA91" s="72"/>
      <c r="CB91" s="72"/>
      <c r="CC91" s="72"/>
      <c r="CD91" s="72"/>
      <c r="CE91" s="72"/>
      <c r="CF91" s="72"/>
      <c r="CG91" s="72"/>
      <c r="CH91" s="72"/>
      <c r="CI91" s="72"/>
      <c r="CJ91" s="72"/>
      <c r="CK91" s="72"/>
      <c r="CL91" s="72"/>
      <c r="CM91" s="72"/>
      <c r="CN91" s="72"/>
      <c r="CO91" s="72"/>
      <c r="CP91" s="72"/>
      <c r="CQ91" s="72"/>
      <c r="CR91" s="72"/>
      <c r="CS91" s="72"/>
      <c r="CT91" s="72"/>
      <c r="CU91" s="72"/>
      <c r="CV91" s="72"/>
      <c r="CW91" s="72"/>
      <c r="CX91" s="72"/>
      <c r="CY91" s="72"/>
      <c r="CZ91" s="72"/>
      <c r="DA91" s="72"/>
      <c r="DB91" s="72"/>
      <c r="DC91" s="72"/>
      <c r="DD91" s="72"/>
    </row>
    <row r="92" spans="1:108" s="82" customFormat="1" ht="27" customHeight="1" x14ac:dyDescent="0.25">
      <c r="A92" s="100" t="s">
        <v>200</v>
      </c>
      <c r="B92" s="99">
        <v>6559931034</v>
      </c>
      <c r="C92" s="47" t="s">
        <v>105</v>
      </c>
      <c r="D92" s="95" t="s">
        <v>107</v>
      </c>
      <c r="E92" s="49"/>
      <c r="F92" s="105" t="s">
        <v>27</v>
      </c>
      <c r="G92" s="72"/>
      <c r="H92" s="72"/>
      <c r="I92" s="72"/>
      <c r="J92" s="72"/>
      <c r="K92" s="72"/>
      <c r="L92" s="72"/>
      <c r="M92" s="72"/>
      <c r="N92" s="72"/>
      <c r="O92" s="72"/>
      <c r="P92" s="72"/>
      <c r="Q92" s="72"/>
      <c r="R92" s="72"/>
      <c r="S92" s="72"/>
      <c r="T92" s="72"/>
      <c r="U92" s="72"/>
      <c r="V92" s="72"/>
      <c r="W92" s="72"/>
      <c r="X92" s="72"/>
      <c r="Y92" s="72"/>
      <c r="Z92" s="72"/>
      <c r="AA92" s="72"/>
      <c r="AB92" s="72"/>
      <c r="AC92" s="72"/>
      <c r="AD92" s="72"/>
      <c r="AE92" s="72"/>
      <c r="AF92" s="72"/>
      <c r="AG92" s="72"/>
      <c r="AH92" s="72"/>
      <c r="AI92" s="72"/>
      <c r="AJ92" s="72"/>
      <c r="AK92" s="72"/>
      <c r="AL92" s="72"/>
      <c r="AM92" s="72"/>
      <c r="AN92" s="72"/>
      <c r="AO92" s="72"/>
      <c r="AP92" s="72"/>
      <c r="AQ92" s="72"/>
      <c r="AR92" s="72"/>
      <c r="AS92" s="72"/>
      <c r="AT92" s="72"/>
      <c r="AU92" s="72"/>
      <c r="AV92" s="72"/>
      <c r="AW92" s="72"/>
      <c r="AX92" s="72"/>
      <c r="AY92" s="72"/>
      <c r="AZ92" s="72"/>
      <c r="BA92" s="72"/>
      <c r="BB92" s="72"/>
      <c r="BC92" s="72"/>
      <c r="BD92" s="72"/>
      <c r="BE92" s="72"/>
      <c r="BF92" s="72"/>
      <c r="BG92" s="72"/>
      <c r="BH92" s="72"/>
      <c r="BI92" s="72"/>
      <c r="BJ92" s="72"/>
      <c r="BK92" s="72"/>
      <c r="BL92" s="72"/>
      <c r="BM92" s="72"/>
      <c r="BN92" s="72"/>
      <c r="BO92" s="72"/>
      <c r="BP92" s="72"/>
      <c r="BQ92" s="72"/>
      <c r="BR92" s="72"/>
      <c r="BS92" s="72"/>
      <c r="BT92" s="72"/>
      <c r="BU92" s="72"/>
      <c r="BV92" s="72"/>
      <c r="BW92" s="72"/>
      <c r="BX92" s="72"/>
      <c r="BY92" s="72"/>
      <c r="BZ92" s="72"/>
      <c r="CA92" s="72"/>
      <c r="CB92" s="72"/>
      <c r="CC92" s="72"/>
      <c r="CD92" s="72"/>
      <c r="CE92" s="72"/>
      <c r="CF92" s="72"/>
      <c r="CG92" s="72"/>
      <c r="CH92" s="72"/>
      <c r="CI92" s="72"/>
      <c r="CJ92" s="72"/>
      <c r="CK92" s="72"/>
      <c r="CL92" s="72"/>
      <c r="CM92" s="72"/>
      <c r="CN92" s="72"/>
      <c r="CO92" s="72"/>
      <c r="CP92" s="72"/>
      <c r="CQ92" s="72"/>
      <c r="CR92" s="72"/>
      <c r="CS92" s="72"/>
      <c r="CT92" s="72"/>
      <c r="CU92" s="72"/>
      <c r="CV92" s="72"/>
      <c r="CW92" s="72"/>
      <c r="CX92" s="72"/>
      <c r="CY92" s="72"/>
      <c r="CZ92" s="72"/>
      <c r="DA92" s="72"/>
      <c r="DB92" s="72"/>
      <c r="DC92" s="72"/>
      <c r="DD92" s="72"/>
    </row>
    <row r="93" spans="1:108" s="82" customFormat="1" ht="27" customHeight="1" x14ac:dyDescent="0.25">
      <c r="A93" s="100" t="s">
        <v>184</v>
      </c>
      <c r="B93" s="99">
        <v>5912150084</v>
      </c>
      <c r="C93" s="47" t="s">
        <v>108</v>
      </c>
      <c r="D93" s="95"/>
      <c r="E93" s="49"/>
      <c r="F93" s="105" t="s">
        <v>109</v>
      </c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  <c r="T93" s="72"/>
      <c r="U93" s="72"/>
      <c r="V93" s="72"/>
      <c r="W93" s="72"/>
      <c r="X93" s="72"/>
      <c r="Y93" s="72"/>
      <c r="Z93" s="72"/>
      <c r="AA93" s="72"/>
      <c r="AB93" s="72"/>
      <c r="AC93" s="72"/>
      <c r="AD93" s="72"/>
      <c r="AE93" s="72"/>
      <c r="AF93" s="72"/>
      <c r="AG93" s="72"/>
      <c r="AH93" s="72"/>
      <c r="AI93" s="72"/>
      <c r="AJ93" s="72"/>
      <c r="AK93" s="72"/>
      <c r="AL93" s="72"/>
      <c r="AM93" s="72"/>
      <c r="AN93" s="72"/>
      <c r="AO93" s="72"/>
      <c r="AP93" s="72"/>
      <c r="AQ93" s="72"/>
      <c r="AR93" s="72"/>
      <c r="AS93" s="72"/>
      <c r="AT93" s="72"/>
      <c r="AU93" s="72"/>
      <c r="AV93" s="72"/>
      <c r="AW93" s="72"/>
      <c r="AX93" s="72"/>
      <c r="AY93" s="72"/>
      <c r="AZ93" s="72"/>
      <c r="BA93" s="72"/>
      <c r="BB93" s="72"/>
      <c r="BC93" s="72"/>
      <c r="BD93" s="72"/>
      <c r="BE93" s="72"/>
      <c r="BF93" s="72"/>
      <c r="BG93" s="72"/>
      <c r="BH93" s="72"/>
      <c r="BI93" s="72"/>
      <c r="BJ93" s="72"/>
      <c r="BK93" s="72"/>
      <c r="BL93" s="72"/>
      <c r="BM93" s="72"/>
      <c r="BN93" s="72"/>
      <c r="BO93" s="72"/>
      <c r="BP93" s="72"/>
      <c r="BQ93" s="72"/>
      <c r="BR93" s="72"/>
      <c r="BS93" s="72"/>
      <c r="BT93" s="72"/>
      <c r="BU93" s="72"/>
      <c r="BV93" s="72"/>
      <c r="BW93" s="72"/>
      <c r="BX93" s="72"/>
      <c r="BY93" s="72"/>
      <c r="BZ93" s="72"/>
      <c r="CA93" s="72"/>
      <c r="CB93" s="72"/>
      <c r="CC93" s="72"/>
      <c r="CD93" s="72"/>
      <c r="CE93" s="72"/>
      <c r="CF93" s="72"/>
      <c r="CG93" s="72"/>
      <c r="CH93" s="72"/>
      <c r="CI93" s="72"/>
      <c r="CJ93" s="72"/>
      <c r="CK93" s="72"/>
      <c r="CL93" s="72"/>
      <c r="CM93" s="72"/>
      <c r="CN93" s="72"/>
      <c r="CO93" s="72"/>
      <c r="CP93" s="72"/>
      <c r="CQ93" s="72"/>
      <c r="CR93" s="72"/>
      <c r="CS93" s="72"/>
      <c r="CT93" s="72"/>
      <c r="CU93" s="72"/>
      <c r="CV93" s="72"/>
      <c r="CW93" s="72"/>
      <c r="CX93" s="72"/>
      <c r="CY93" s="72"/>
      <c r="CZ93" s="72"/>
      <c r="DA93" s="72"/>
      <c r="DB93" s="72"/>
      <c r="DC93" s="72"/>
      <c r="DD93" s="72"/>
    </row>
    <row r="94" spans="1:108" s="82" customFormat="1" ht="27" customHeight="1" x14ac:dyDescent="0.25">
      <c r="A94" s="100" t="s">
        <v>201</v>
      </c>
      <c r="B94" s="99">
        <v>5912222439</v>
      </c>
      <c r="C94" s="47" t="s">
        <v>277</v>
      </c>
      <c r="D94" s="95">
        <v>9001</v>
      </c>
      <c r="E94" s="49" t="s">
        <v>86</v>
      </c>
      <c r="F94" s="105" t="s">
        <v>27</v>
      </c>
      <c r="G94" s="72"/>
      <c r="H94" s="72"/>
      <c r="I94" s="72"/>
      <c r="J94" s="72"/>
      <c r="K94" s="72"/>
      <c r="L94" s="72"/>
      <c r="M94" s="72"/>
      <c r="N94" s="72"/>
      <c r="O94" s="72"/>
      <c r="P94" s="72"/>
      <c r="Q94" s="72"/>
      <c r="R94" s="72"/>
      <c r="S94" s="72"/>
      <c r="T94" s="72"/>
      <c r="U94" s="72"/>
      <c r="V94" s="72"/>
      <c r="W94" s="72"/>
      <c r="X94" s="72"/>
      <c r="Y94" s="72"/>
      <c r="Z94" s="72"/>
      <c r="AA94" s="72"/>
      <c r="AB94" s="72"/>
      <c r="AC94" s="72"/>
      <c r="AD94" s="72"/>
      <c r="AE94" s="72"/>
      <c r="AF94" s="72"/>
      <c r="AG94" s="72"/>
      <c r="AH94" s="72"/>
      <c r="AI94" s="72"/>
      <c r="AJ94" s="72"/>
      <c r="AK94" s="72"/>
      <c r="AL94" s="72"/>
      <c r="AM94" s="72"/>
      <c r="AN94" s="72"/>
      <c r="AO94" s="72"/>
      <c r="AP94" s="72"/>
      <c r="AQ94" s="72"/>
      <c r="AR94" s="72"/>
      <c r="AS94" s="72"/>
      <c r="AT94" s="72"/>
      <c r="AU94" s="72"/>
      <c r="AV94" s="72"/>
      <c r="AW94" s="72"/>
      <c r="AX94" s="72"/>
      <c r="AY94" s="72"/>
      <c r="AZ94" s="72"/>
      <c r="BA94" s="72"/>
      <c r="BB94" s="72"/>
      <c r="BC94" s="72"/>
      <c r="BD94" s="72"/>
      <c r="BE94" s="72"/>
      <c r="BF94" s="72"/>
      <c r="BG94" s="72"/>
      <c r="BH94" s="72"/>
      <c r="BI94" s="72"/>
      <c r="BJ94" s="72"/>
      <c r="BK94" s="72"/>
      <c r="BL94" s="72"/>
      <c r="BM94" s="72"/>
      <c r="BN94" s="72"/>
      <c r="BO94" s="72"/>
      <c r="BP94" s="72"/>
      <c r="BQ94" s="72"/>
      <c r="BR94" s="72"/>
      <c r="BS94" s="72"/>
      <c r="BT94" s="72"/>
      <c r="BU94" s="72"/>
      <c r="BV94" s="72"/>
      <c r="BW94" s="72"/>
      <c r="BX94" s="72"/>
      <c r="BY94" s="72"/>
      <c r="BZ94" s="72"/>
      <c r="CA94" s="72"/>
      <c r="CB94" s="72"/>
      <c r="CC94" s="72"/>
      <c r="CD94" s="72"/>
      <c r="CE94" s="72"/>
      <c r="CF94" s="72"/>
      <c r="CG94" s="72"/>
      <c r="CH94" s="72"/>
      <c r="CI94" s="72"/>
      <c r="CJ94" s="72"/>
      <c r="CK94" s="72"/>
      <c r="CL94" s="72"/>
      <c r="CM94" s="72"/>
      <c r="CN94" s="72"/>
      <c r="CO94" s="72"/>
      <c r="CP94" s="72"/>
      <c r="CQ94" s="72"/>
      <c r="CR94" s="72"/>
      <c r="CS94" s="72"/>
      <c r="CT94" s="72"/>
      <c r="CU94" s="72"/>
      <c r="CV94" s="72"/>
      <c r="CW94" s="72"/>
      <c r="CX94" s="72"/>
      <c r="CY94" s="72"/>
      <c r="CZ94" s="72"/>
      <c r="DA94" s="72"/>
      <c r="DB94" s="72"/>
      <c r="DC94" s="72"/>
      <c r="DD94" s="72"/>
    </row>
    <row r="95" spans="1:108" s="82" customFormat="1" ht="27" customHeight="1" x14ac:dyDescent="0.25">
      <c r="A95" s="100" t="s">
        <v>180</v>
      </c>
      <c r="B95" s="99">
        <v>5912150043</v>
      </c>
      <c r="C95" s="47" t="s">
        <v>238</v>
      </c>
      <c r="D95" s="95"/>
      <c r="E95" s="49"/>
      <c r="F95" s="105" t="s">
        <v>109</v>
      </c>
      <c r="G95" s="72"/>
      <c r="H95" s="72"/>
      <c r="I95" s="72"/>
      <c r="J95" s="72"/>
      <c r="K95" s="72"/>
      <c r="L95" s="72"/>
      <c r="M95" s="72"/>
      <c r="N95" s="72"/>
      <c r="O95" s="72"/>
      <c r="P95" s="72"/>
      <c r="Q95" s="72"/>
      <c r="R95" s="72"/>
      <c r="S95" s="72"/>
      <c r="T95" s="72"/>
      <c r="U95" s="72"/>
      <c r="V95" s="72"/>
      <c r="W95" s="72"/>
      <c r="X95" s="72"/>
      <c r="Y95" s="72"/>
      <c r="Z95" s="72"/>
      <c r="AA95" s="72"/>
      <c r="AB95" s="72"/>
      <c r="AC95" s="72"/>
      <c r="AD95" s="72"/>
      <c r="AE95" s="72"/>
      <c r="AF95" s="72"/>
      <c r="AG95" s="72"/>
      <c r="AH95" s="72"/>
      <c r="AI95" s="72"/>
      <c r="AJ95" s="72"/>
      <c r="AK95" s="72"/>
      <c r="AL95" s="72"/>
      <c r="AM95" s="72"/>
      <c r="AN95" s="72"/>
      <c r="AO95" s="72"/>
      <c r="AP95" s="72"/>
      <c r="AQ95" s="72"/>
      <c r="AR95" s="72"/>
      <c r="AS95" s="72"/>
      <c r="AT95" s="72"/>
      <c r="AU95" s="72"/>
      <c r="AV95" s="72"/>
      <c r="AW95" s="72"/>
      <c r="AX95" s="72"/>
      <c r="AY95" s="72"/>
      <c r="AZ95" s="72"/>
      <c r="BA95" s="72"/>
      <c r="BB95" s="72"/>
      <c r="BC95" s="72"/>
      <c r="BD95" s="72"/>
      <c r="BE95" s="72"/>
      <c r="BF95" s="72"/>
      <c r="BG95" s="72"/>
      <c r="BH95" s="72"/>
      <c r="BI95" s="72"/>
      <c r="BJ95" s="72"/>
      <c r="BK95" s="72"/>
      <c r="BL95" s="72"/>
      <c r="BM95" s="72"/>
      <c r="BN95" s="72"/>
      <c r="BO95" s="72"/>
      <c r="BP95" s="72"/>
      <c r="BQ95" s="72"/>
      <c r="BR95" s="72"/>
      <c r="BS95" s="72"/>
      <c r="BT95" s="72"/>
      <c r="BU95" s="72"/>
      <c r="BV95" s="72"/>
      <c r="BW95" s="72"/>
      <c r="BX95" s="72"/>
      <c r="BY95" s="72"/>
      <c r="BZ95" s="72"/>
      <c r="CA95" s="72"/>
      <c r="CB95" s="72"/>
      <c r="CC95" s="72"/>
      <c r="CD95" s="72"/>
      <c r="CE95" s="72"/>
      <c r="CF95" s="72"/>
      <c r="CG95" s="72"/>
      <c r="CH95" s="72"/>
      <c r="CI95" s="72"/>
      <c r="CJ95" s="72"/>
      <c r="CK95" s="72"/>
      <c r="CL95" s="72"/>
      <c r="CM95" s="72"/>
      <c r="CN95" s="72"/>
      <c r="CO95" s="72"/>
      <c r="CP95" s="72"/>
      <c r="CQ95" s="72"/>
      <c r="CR95" s="72"/>
      <c r="CS95" s="72"/>
      <c r="CT95" s="72"/>
      <c r="CU95" s="72"/>
      <c r="CV95" s="72"/>
      <c r="CW95" s="72"/>
      <c r="CX95" s="72"/>
      <c r="CY95" s="72"/>
      <c r="CZ95" s="72"/>
      <c r="DA95" s="72"/>
      <c r="DB95" s="72"/>
      <c r="DC95" s="72"/>
      <c r="DD95" s="72"/>
    </row>
    <row r="96" spans="1:108" s="82" customFormat="1" ht="27" customHeight="1" x14ac:dyDescent="0.25">
      <c r="A96" s="100" t="s">
        <v>202</v>
      </c>
      <c r="B96" s="99">
        <v>5912222444</v>
      </c>
      <c r="C96" s="47" t="s">
        <v>278</v>
      </c>
      <c r="D96" s="95">
        <v>1001</v>
      </c>
      <c r="E96" s="49" t="s">
        <v>86</v>
      </c>
      <c r="F96" s="105" t="s">
        <v>27</v>
      </c>
      <c r="G96" s="72"/>
      <c r="H96" s="72"/>
      <c r="I96" s="72"/>
      <c r="J96" s="72"/>
      <c r="K96" s="72"/>
      <c r="L96" s="72"/>
      <c r="M96" s="72"/>
      <c r="N96" s="72"/>
      <c r="O96" s="72"/>
      <c r="P96" s="72"/>
      <c r="Q96" s="72"/>
      <c r="R96" s="72"/>
      <c r="S96" s="72"/>
      <c r="T96" s="72"/>
      <c r="U96" s="72"/>
      <c r="V96" s="72"/>
      <c r="W96" s="72"/>
      <c r="X96" s="72"/>
      <c r="Y96" s="72"/>
      <c r="Z96" s="72"/>
      <c r="AA96" s="72"/>
      <c r="AB96" s="72"/>
      <c r="AC96" s="72"/>
      <c r="AD96" s="72"/>
      <c r="AE96" s="72"/>
      <c r="AF96" s="72"/>
      <c r="AG96" s="72"/>
      <c r="AH96" s="72"/>
      <c r="AI96" s="72"/>
      <c r="AJ96" s="72"/>
      <c r="AK96" s="72"/>
      <c r="AL96" s="72"/>
      <c r="AM96" s="72"/>
      <c r="AN96" s="72"/>
      <c r="AO96" s="72"/>
      <c r="AP96" s="72"/>
      <c r="AQ96" s="72"/>
      <c r="AR96" s="72"/>
      <c r="AS96" s="72"/>
      <c r="AT96" s="72"/>
      <c r="AU96" s="72"/>
      <c r="AV96" s="72"/>
      <c r="AW96" s="72"/>
      <c r="AX96" s="72"/>
      <c r="AY96" s="72"/>
      <c r="AZ96" s="72"/>
      <c r="BA96" s="72"/>
      <c r="BB96" s="72"/>
      <c r="BC96" s="72"/>
      <c r="BD96" s="72"/>
      <c r="BE96" s="72"/>
      <c r="BF96" s="72"/>
      <c r="BG96" s="72"/>
      <c r="BH96" s="72"/>
      <c r="BI96" s="72"/>
      <c r="BJ96" s="72"/>
      <c r="BK96" s="72"/>
      <c r="BL96" s="72"/>
      <c r="BM96" s="72"/>
      <c r="BN96" s="72"/>
      <c r="BO96" s="72"/>
      <c r="BP96" s="72"/>
      <c r="BQ96" s="72"/>
      <c r="BR96" s="72"/>
      <c r="BS96" s="72"/>
      <c r="BT96" s="72"/>
      <c r="BU96" s="72"/>
      <c r="BV96" s="72"/>
      <c r="BW96" s="72"/>
      <c r="BX96" s="72"/>
      <c r="BY96" s="72"/>
      <c r="BZ96" s="72"/>
      <c r="CA96" s="72"/>
      <c r="CB96" s="72"/>
      <c r="CC96" s="72"/>
      <c r="CD96" s="72"/>
      <c r="CE96" s="72"/>
      <c r="CF96" s="72"/>
      <c r="CG96" s="72"/>
      <c r="CH96" s="72"/>
      <c r="CI96" s="72"/>
      <c r="CJ96" s="72"/>
      <c r="CK96" s="72"/>
      <c r="CL96" s="72"/>
      <c r="CM96" s="72"/>
      <c r="CN96" s="72"/>
      <c r="CO96" s="72"/>
      <c r="CP96" s="72"/>
      <c r="CQ96" s="72"/>
      <c r="CR96" s="72"/>
      <c r="CS96" s="72"/>
      <c r="CT96" s="72"/>
      <c r="CU96" s="72"/>
      <c r="CV96" s="72"/>
      <c r="CW96" s="72"/>
      <c r="CX96" s="72"/>
      <c r="CY96" s="72"/>
      <c r="CZ96" s="72"/>
      <c r="DA96" s="72"/>
      <c r="DB96" s="72"/>
      <c r="DC96" s="72"/>
      <c r="DD96" s="72"/>
    </row>
    <row r="97" spans="1:108" s="103" customFormat="1" ht="27" customHeight="1" x14ac:dyDescent="0.25">
      <c r="A97" s="100" t="s">
        <v>203</v>
      </c>
      <c r="B97" s="99">
        <v>5912222445</v>
      </c>
      <c r="C97" s="47" t="s">
        <v>279</v>
      </c>
      <c r="D97" s="95">
        <v>1001</v>
      </c>
      <c r="E97" s="49" t="s">
        <v>86</v>
      </c>
      <c r="F97" s="105" t="s">
        <v>27</v>
      </c>
      <c r="G97" s="72"/>
      <c r="H97" s="72"/>
      <c r="I97" s="72"/>
      <c r="J97" s="72"/>
      <c r="K97" s="72"/>
      <c r="L97" s="72"/>
      <c r="M97" s="72"/>
      <c r="N97" s="72"/>
      <c r="O97" s="72"/>
      <c r="P97" s="72"/>
      <c r="Q97" s="72"/>
      <c r="R97" s="72"/>
      <c r="S97" s="72"/>
      <c r="T97" s="72"/>
      <c r="U97" s="72"/>
      <c r="V97" s="72"/>
      <c r="W97" s="72"/>
      <c r="X97" s="72"/>
      <c r="Y97" s="72"/>
      <c r="Z97" s="72"/>
      <c r="AA97" s="72"/>
      <c r="AB97" s="72"/>
      <c r="AC97" s="72"/>
      <c r="AD97" s="72"/>
      <c r="AE97" s="72"/>
      <c r="AF97" s="72"/>
      <c r="AG97" s="72"/>
      <c r="AH97" s="72"/>
      <c r="AI97" s="72"/>
      <c r="AJ97" s="72"/>
      <c r="AK97" s="72"/>
      <c r="AL97" s="72"/>
      <c r="AM97" s="72"/>
      <c r="AN97" s="72"/>
      <c r="AO97" s="72"/>
      <c r="AP97" s="72"/>
      <c r="AQ97" s="72"/>
      <c r="AR97" s="72"/>
      <c r="AS97" s="72"/>
      <c r="AT97" s="72"/>
      <c r="AU97" s="72"/>
      <c r="AV97" s="72"/>
      <c r="AW97" s="72"/>
      <c r="AX97" s="72"/>
      <c r="AY97" s="72"/>
      <c r="AZ97" s="72"/>
      <c r="BA97" s="72"/>
      <c r="BB97" s="72"/>
      <c r="BC97" s="72"/>
      <c r="BD97" s="72"/>
      <c r="BE97" s="72"/>
      <c r="BF97" s="72"/>
      <c r="BG97" s="72"/>
      <c r="BH97" s="72"/>
      <c r="BI97" s="72"/>
      <c r="BJ97" s="72"/>
      <c r="BK97" s="72"/>
      <c r="BL97" s="72"/>
      <c r="BM97" s="72"/>
      <c r="BN97" s="72"/>
      <c r="BO97" s="72"/>
      <c r="BP97" s="72"/>
      <c r="BQ97" s="72"/>
      <c r="BR97" s="72"/>
      <c r="BS97" s="72"/>
      <c r="BT97" s="72"/>
      <c r="BU97" s="72"/>
      <c r="BV97" s="72"/>
      <c r="BW97" s="72"/>
      <c r="BX97" s="72"/>
      <c r="BY97" s="72"/>
      <c r="BZ97" s="72"/>
      <c r="CA97" s="72"/>
      <c r="CB97" s="72"/>
      <c r="CC97" s="72"/>
      <c r="CD97" s="72"/>
      <c r="CE97" s="72"/>
      <c r="CF97" s="72"/>
      <c r="CG97" s="72"/>
      <c r="CH97" s="72"/>
      <c r="CI97" s="72"/>
      <c r="CJ97" s="72"/>
      <c r="CK97" s="72"/>
      <c r="CL97" s="72"/>
      <c r="CM97" s="72"/>
      <c r="CN97" s="72"/>
      <c r="CO97" s="72"/>
      <c r="CP97" s="72"/>
      <c r="CQ97" s="72"/>
      <c r="CR97" s="72"/>
      <c r="CS97" s="72"/>
      <c r="CT97" s="72"/>
      <c r="CU97" s="72"/>
      <c r="CV97" s="72"/>
      <c r="CW97" s="72"/>
      <c r="CX97" s="72"/>
      <c r="CY97" s="72"/>
      <c r="CZ97" s="72"/>
      <c r="DA97" s="72"/>
      <c r="DB97" s="72"/>
      <c r="DC97" s="72"/>
      <c r="DD97" s="72"/>
    </row>
    <row r="100" spans="1:108" ht="37.200000000000003" customHeight="1" x14ac:dyDescent="0.25">
      <c r="A100" s="108" t="s">
        <v>280</v>
      </c>
      <c r="B100" s="108"/>
      <c r="C100" s="108"/>
      <c r="D100" s="108"/>
      <c r="E100" s="108"/>
      <c r="F100" s="108"/>
    </row>
  </sheetData>
  <mergeCells count="4">
    <mergeCell ref="A4:F4"/>
    <mergeCell ref="A44:F44"/>
    <mergeCell ref="A84:F84"/>
    <mergeCell ref="A100:F100"/>
  </mergeCells>
  <printOptions horizontalCentered="1" gridLines="1"/>
  <pageMargins left="0.31496062992125984" right="0.31496062992125984" top="0.74803149606299213" bottom="0.74803149606299213" header="0.31496062992125984" footer="0.31496062992125984"/>
  <pageSetup paperSize="9" scale="80" orientation="landscape" r:id="rId1"/>
  <headerFooter>
    <oddHeader>&amp;C&amp;"Arial,Félkövér"&amp;12Kiegészítő iratok 9. számú melléklete</oddHeader>
    <oddFooter>&amp;P. oldal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5</vt:i4>
      </vt:variant>
      <vt:variant>
        <vt:lpstr>Névvel ellátott tartományok</vt:lpstr>
      </vt:variant>
      <vt:variant>
        <vt:i4>1</vt:i4>
      </vt:variant>
    </vt:vector>
  </HeadingPairs>
  <TitlesOfParts>
    <vt:vector size="6" baseType="lpstr">
      <vt:lpstr>Péter</vt:lpstr>
      <vt:lpstr>Gyuri </vt:lpstr>
      <vt:lpstr>Használati leírás</vt:lpstr>
      <vt:lpstr>Munka1</vt:lpstr>
      <vt:lpstr>Becsült érték</vt:lpstr>
      <vt:lpstr>'Becsült érték'!Nyomtatási_cím</vt:lpstr>
    </vt:vector>
  </TitlesOfParts>
  <Company>IQSYS Zrt.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pretz</dc:creator>
  <cp:lastModifiedBy>Sziklafiné Erdei Erika</cp:lastModifiedBy>
  <cp:lastPrinted>2014-09-19T07:49:11Z</cp:lastPrinted>
  <dcterms:created xsi:type="dcterms:W3CDTF">2011-08-01T06:35:52Z</dcterms:created>
  <dcterms:modified xsi:type="dcterms:W3CDTF">2014-09-19T08:19:57Z</dcterms:modified>
</cp:coreProperties>
</file>