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27795" windowHeight="12525"/>
  </bookViews>
  <sheets>
    <sheet name="Baross homlokzat" sheetId="1" r:id="rId1"/>
    <sheet name="Felmérés" sheetId="2" r:id="rId2"/>
    <sheet name="Munka3" sheetId="3" r:id="rId3"/>
  </sheets>
  <calcPr calcId="145621"/>
</workbook>
</file>

<file path=xl/calcChain.xml><?xml version="1.0" encoding="utf-8"?>
<calcChain xmlns="http://schemas.openxmlformats.org/spreadsheetml/2006/main">
  <c r="B22" i="2" l="1"/>
  <c r="A3" i="1" l="1"/>
  <c r="A4" i="1" s="1"/>
  <c r="A5" i="1" s="1"/>
  <c r="A6" i="1" s="1"/>
  <c r="A7" i="1" s="1"/>
  <c r="A8" i="1" s="1"/>
  <c r="A9" i="1" s="1"/>
  <c r="A10" i="1" s="1"/>
  <c r="A11" i="1" s="1"/>
  <c r="A12" i="1" s="1"/>
  <c r="A13" i="1" s="1"/>
  <c r="A14" i="1" s="1"/>
  <c r="A15" i="1" s="1"/>
  <c r="A16" i="1" s="1"/>
  <c r="A17" i="1" s="1"/>
  <c r="A18" i="1" s="1"/>
  <c r="H17" i="2"/>
  <c r="H16" i="2"/>
  <c r="H15" i="2"/>
  <c r="H14" i="2"/>
  <c r="H13" i="2"/>
  <c r="H12" i="2"/>
  <c r="H11" i="2"/>
  <c r="H9" i="2"/>
  <c r="H10" i="2"/>
  <c r="H8" i="2"/>
  <c r="H7" i="2"/>
  <c r="H6" i="2"/>
  <c r="H5" i="2"/>
  <c r="H4" i="2"/>
  <c r="H3" i="2"/>
  <c r="B25" i="2" l="1"/>
  <c r="A19" i="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B23" i="2"/>
  <c r="B21" i="2"/>
</calcChain>
</file>

<file path=xl/sharedStrings.xml><?xml version="1.0" encoding="utf-8"?>
<sst xmlns="http://schemas.openxmlformats.org/spreadsheetml/2006/main" count="128" uniqueCount="86">
  <si>
    <t>teljes homlokzati terület:</t>
  </si>
  <si>
    <t>lábazat területe</t>
  </si>
  <si>
    <t>lábazati ablakok</t>
  </si>
  <si>
    <t>pillérek csiszolandó területe</t>
  </si>
  <si>
    <r>
      <t>m</t>
    </r>
    <r>
      <rPr>
        <vertAlign val="superscript"/>
        <sz val="11"/>
        <color theme="1"/>
        <rFont val="Calibri"/>
        <family val="2"/>
        <charset val="238"/>
        <scheme val="minor"/>
      </rPr>
      <t>2</t>
    </r>
  </si>
  <si>
    <t>ablakok körül csiszolandó tégla</t>
  </si>
  <si>
    <t>attikán csiszolandó tégla</t>
  </si>
  <si>
    <t>ejtőcső                                        fm</t>
  </si>
  <si>
    <t>lábazati ablakok kerülete    fm</t>
  </si>
  <si>
    <t xml:space="preserve">homlokzati ablakok kerülete  fm </t>
  </si>
  <si>
    <t>Összes:</t>
  </si>
  <si>
    <t>Csiszolandó felület szumma</t>
  </si>
  <si>
    <t>homlokzati vakolat ablak nélkül kávával:</t>
  </si>
  <si>
    <t>lábazati vakolat ablak nélkül kávával</t>
  </si>
  <si>
    <t>Sorsz</t>
  </si>
  <si>
    <t>Tétel rövid megnevezése</t>
  </si>
  <si>
    <t>Mennyiségi egység</t>
  </si>
  <si>
    <t>Mennyiség</t>
  </si>
  <si>
    <t>Anyag egységár</t>
  </si>
  <si>
    <t>Díj egységár</t>
  </si>
  <si>
    <t>Anyag</t>
  </si>
  <si>
    <t>Díj</t>
  </si>
  <si>
    <t>Összesen</t>
  </si>
  <si>
    <t>Keretes állvány építése védőhálóval teljes felületen</t>
  </si>
  <si>
    <t>fm</t>
  </si>
  <si>
    <t>db</t>
  </si>
  <si>
    <t xml:space="preserve"> vegyes építési- bontási hulladék elszállítása</t>
  </si>
  <si>
    <t>Külső ablak párkány készítése zöldre  eloxált aluminium lemezből (Solido)</t>
  </si>
  <si>
    <t>Csapadékvíz ejtőcsövek bontása és új Lindab Rainline ejtőcső beépítése tartószerkezettel, a homlokzattal harmonizáló színben- sötétbordó</t>
  </si>
  <si>
    <t>Alapvakolat készítése a szükséges helyeken élvédőkkel Baumit GV 35 mész-cement vakoló habarccsal, gépi felhordással</t>
  </si>
  <si>
    <t>Üvegszövet erősítés Baumit Duo Contact cementbázisú ásványi száraz ragasztóhabarcsba ágyazva</t>
  </si>
  <si>
    <t>alk</t>
  </si>
  <si>
    <t>homlokzaton kapcsolódobozok szerelése 100*100 mm</t>
  </si>
  <si>
    <t>homlokzaton kábelcsatorna szerelése BKV szakemberei irányítása alatt XBS MMCS 25*25 végelzáró, sarokelem, toldók, belső rögzítők.</t>
  </si>
  <si>
    <t>Nemesvakolat készítése Baumit Silikat Top 1,5 mm szemcseméretű ásványi kötőanyagú vékonyvakolattal kívánt színre keverve saját alapozójával</t>
  </si>
  <si>
    <t>Lábazati vakolat alapozás Poromap szárítóvakolat-rendszer ( Poromap Rinzaffo gúzoló, Poromap Intonaco szárító vakolóhabarcs)</t>
  </si>
  <si>
    <t>Lábazati vakolat fedőréteg-Silancolor Tonachino vagy Silancolor Graffiato páraáteresztő vékonyvakolatot -1,8 mm</t>
  </si>
  <si>
    <t xml:space="preserve">hátsó bejárat melletti kerítés </t>
  </si>
  <si>
    <t>homlokzati vakolat</t>
  </si>
  <si>
    <t>Magdolna u. kerítés melletti homl balról</t>
  </si>
  <si>
    <t xml:space="preserve">Magdolna u. tároló csarnok I. </t>
  </si>
  <si>
    <t xml:space="preserve">Magdolna u. tároló csarnok II. </t>
  </si>
  <si>
    <t>Magdolna u. irodaép. Homlokzat</t>
  </si>
  <si>
    <t>Fiumei u. irodaép és transzform. Homlokzat</t>
  </si>
  <si>
    <t>kerítés tetején téglafelület</t>
  </si>
  <si>
    <t>acél ajtó mázolás</t>
  </si>
  <si>
    <t>bejárati ajtó 3,1*4,6 m</t>
  </si>
  <si>
    <t>homlokzati ablakok és ajtók</t>
  </si>
  <si>
    <t>ablakrács      új                            m2</t>
  </si>
  <si>
    <t>Fővárostól közterületfoglalási engedély intézése, költségek befizetése</t>
  </si>
  <si>
    <t>Önkormányzattól  közterületfoglalási engedély intézése, költségek befizetése</t>
  </si>
  <si>
    <t>betonjavítás trafóajtók előtti lemezen és párkányon</t>
  </si>
  <si>
    <t>trafóajtók előtti lemezen L45*45 élvédő lemez cseréje</t>
  </si>
  <si>
    <t>Téglaminták - rizalitok tisztítása, javítása, alapozás silancolor Primer anyaggal</t>
  </si>
  <si>
    <t>Téglaminták festése Silancolor Pittura festékkel egyeztetett színre</t>
  </si>
  <si>
    <t>emeleten fa nyílászáró beépítése 130*220 méretű meglévő falnyílásba, hőszigetelt, K = 1 W/m2K, fokozott légzárású ablak, szerelvényezve, finombeállítással, 123 cm magaságban vízszintes osztással (meglévővel azonosan) felső rész bukó kivitelben karos nyitóval, alsó rész kétszárnyú, középen osztott nyíló kivitel,vízvetővel szerelve, fehér színű aluminium kilinccsel, Maco Multimatic vagy Roto biztonsági vasalattal  kívül zöldre pácolva, belül fehér színben</t>
  </si>
  <si>
    <t xml:space="preserve"> fszt.-i és emeleti fa irodaablakok bontása </t>
  </si>
  <si>
    <t xml:space="preserve">műanyag belső párkány beépítése anyagában fehér  </t>
  </si>
  <si>
    <t>Alapozás ( tapadóhíd) téglafalon - homlokzat és lábazat, páraáteresztő anyag szükséges!</t>
  </si>
  <si>
    <t>Csarnok nagy ablakok bontása acél tartószerkezetével együtt</t>
  </si>
  <si>
    <t>csarnok nagy ablakok káva javítás tömör téglával</t>
  </si>
  <si>
    <t>párkány vízszintes</t>
  </si>
  <si>
    <t>vb. Előtető betonfelület javítás</t>
  </si>
  <si>
    <t xml:space="preserve">függőereszcsatorna bontása </t>
  </si>
  <si>
    <t>2rtg. Bitumenes lemez szigetelés készítése</t>
  </si>
  <si>
    <t xml:space="preserve">függőeresztcsatorna készítése titánzink lemezből </t>
  </si>
  <si>
    <t>homlokzat és lábazat ablakok nélkül kávával</t>
  </si>
  <si>
    <t>VB. párkány bitumenes lemez szigetelés bontás</t>
  </si>
  <si>
    <t>vb. párkány szegélylemez bontás</t>
  </si>
  <si>
    <t xml:space="preserve"> titánzink lemezből ereszszegélylemez készítése </t>
  </si>
  <si>
    <t>Új acélszerkezetű ablak készítése meglévő nyílásba, régivel megegyező kiosztással, alul bukó kivitelben, thermó üvegezéssel, védőrács rögzítésével ( 2,5m magasságig) , ablak tok és rács mázolása ( alap és fedő, csiszolással, portalanítással) barna színben</t>
  </si>
  <si>
    <t>acélajtók  mázolása-  alapmázolás, közbenső és fedőmázolás, csiszolással, tisztítással, portalanítással</t>
  </si>
  <si>
    <t>Pincei ablakokra rács készítése  és felszerelése sötétbarna színre festve</t>
  </si>
  <si>
    <t xml:space="preserve">A kiírásban szereplő anyagok csak a megrendelő beleegyezésével cserélhetők le. </t>
  </si>
  <si>
    <t xml:space="preserve">A beépített anyagokról szállítói megfelelőségi nyilatkozatot kell leadni. </t>
  </si>
  <si>
    <t xml:space="preserve">Belső oldali vakolat és festés javítás ablakok körül </t>
  </si>
  <si>
    <t>hézagtakaró szalag belső oldalon</t>
  </si>
  <si>
    <t xml:space="preserve">Belső oldali vakolat és festés javítás  nagy ablakok körül </t>
  </si>
  <si>
    <t xml:space="preserve">raktárkapunál lévő lámpák bontása, új lámpák beépítése Zafír típusú 1*70 Watt energaiatakarékoskülső lámpa építése falikonzol tartóval </t>
  </si>
  <si>
    <t>raktár nagykapunál L 90*90 acélszelvények alsó 1,5 m szakaszának cseréje</t>
  </si>
  <si>
    <t>m</t>
  </si>
  <si>
    <t>falazat javítása nagyméretű tömör téglával ( ablakoknál, nagykapunál, szükséges helyeken)</t>
  </si>
  <si>
    <t>Településképi bejelentés eljárás ügyintézése (színes homlokzati tervek, műszaki leírás benyújtása)</t>
  </si>
  <si>
    <t xml:space="preserve"> Laza vakolatrészek leverése lábazatról és vakolt felületről szükség szerint        (itt teljes felület szerepel)</t>
  </si>
  <si>
    <t>raktár nagykapunál L 90*90 acélszelvények tisztítása, mázolása 2 rétegben</t>
  </si>
  <si>
    <t>Mindösszesen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</si>
</sst>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charset val="238"/>
      <scheme val="minor"/>
    </font>
    <font>
      <vertAlign val="superscrip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b/>
      <sz val="12"/>
      <color theme="1"/>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164" fontId="0" fillId="0" borderId="0" xfId="0" applyNumberFormat="1"/>
    <xf numFmtId="49" fontId="0" fillId="0" borderId="0" xfId="0" applyNumberFormat="1" applyAlignment="1">
      <alignment horizontal="center" vertical="center"/>
    </xf>
    <xf numFmtId="164" fontId="0" fillId="0" borderId="0" xfId="0" applyNumberFormat="1" applyAlignment="1">
      <alignment horizontal="center"/>
    </xf>
    <xf numFmtId="0" fontId="0" fillId="0" borderId="0" xfId="0" applyAlignment="1">
      <alignment vertical="center"/>
    </xf>
    <xf numFmtId="164" fontId="0" fillId="0" borderId="0" xfId="0" applyNumberFormat="1" applyAlignment="1">
      <alignment horizontal="center" vertical="center"/>
    </xf>
    <xf numFmtId="49" fontId="0" fillId="0" borderId="0" xfId="0" applyNumberFormat="1" applyAlignment="1">
      <alignment horizontal="center" vertical="center" wrapText="1"/>
    </xf>
    <xf numFmtId="0" fontId="0" fillId="0" borderId="0" xfId="0" applyAlignment="1">
      <alignment horizontal="center" vertical="center"/>
    </xf>
    <xf numFmtId="164" fontId="2" fillId="0" borderId="0" xfId="0" applyNumberFormat="1" applyFont="1" applyAlignment="1">
      <alignment horizontal="center" vertical="center"/>
    </xf>
    <xf numFmtId="164" fontId="0" fillId="0" borderId="0" xfId="0" applyNumberFormat="1" applyAlignment="1"/>
    <xf numFmtId="3" fontId="0" fillId="0" borderId="0" xfId="0" applyNumberFormat="1" applyAlignment="1">
      <alignment horizontal="center" vertical="center"/>
    </xf>
    <xf numFmtId="164" fontId="0" fillId="0" borderId="0" xfId="0" applyNumberFormat="1" applyAlignment="1">
      <alignment horizontal="left" wrapText="1"/>
    </xf>
    <xf numFmtId="164" fontId="3" fillId="0" borderId="0" xfId="0" applyNumberFormat="1" applyFont="1" applyAlignment="1">
      <alignment horizontal="left" wrapText="1"/>
    </xf>
    <xf numFmtId="0" fontId="2" fillId="0" borderId="0" xfId="0" applyFont="1"/>
    <xf numFmtId="0" fontId="4" fillId="0" borderId="0" xfId="0" applyFont="1"/>
    <xf numFmtId="0" fontId="0" fillId="0" borderId="0" xfId="0" applyAlignment="1">
      <alignment horizontal="center"/>
    </xf>
    <xf numFmtId="164" fontId="0" fillId="0" borderId="0" xfId="0" applyNumberFormat="1" applyAlignment="1">
      <alignment horizontal="center" vertical="center"/>
    </xf>
    <xf numFmtId="164" fontId="0" fillId="0" borderId="0" xfId="0" applyNumberFormat="1" applyAlignment="1">
      <alignment horizontal="center" vertical="center"/>
    </xf>
    <xf numFmtId="0" fontId="0" fillId="0" borderId="1" xfId="0" applyBorder="1"/>
    <xf numFmtId="0" fontId="0" fillId="0" borderId="1" xfId="0" applyBorder="1" applyAlignment="1">
      <alignment horizontal="center" vertical="center"/>
    </xf>
    <xf numFmtId="164" fontId="0" fillId="0" borderId="1" xfId="0" applyNumberFormat="1" applyBorder="1" applyAlignment="1">
      <alignment horizontal="center" vertical="center"/>
    </xf>
    <xf numFmtId="164" fontId="0" fillId="0" borderId="1" xfId="0" applyNumberFormat="1" applyBorder="1" applyAlignment="1">
      <alignment horizontal="left" vertical="center" wrapText="1"/>
    </xf>
    <xf numFmtId="164" fontId="0" fillId="0" borderId="1" xfId="0" applyNumberFormat="1" applyBorder="1" applyAlignment="1"/>
    <xf numFmtId="3" fontId="0" fillId="0" borderId="1" xfId="0" applyNumberFormat="1" applyBorder="1" applyAlignment="1">
      <alignment horizontal="center" vertical="center"/>
    </xf>
    <xf numFmtId="164" fontId="0" fillId="0" borderId="1" xfId="0" applyNumberFormat="1" applyBorder="1" applyAlignment="1">
      <alignment horizontal="left" wrapText="1"/>
    </xf>
    <xf numFmtId="164" fontId="0" fillId="0" borderId="1" xfId="0" applyNumberFormat="1" applyFill="1" applyBorder="1" applyAlignment="1"/>
    <xf numFmtId="164" fontId="0" fillId="0" borderId="1" xfId="0" applyNumberFormat="1" applyFill="1" applyBorder="1" applyAlignment="1">
      <alignment horizontal="left" wrapText="1"/>
    </xf>
    <xf numFmtId="3" fontId="3" fillId="0" borderId="1" xfId="0" applyNumberFormat="1" applyFont="1" applyBorder="1" applyAlignment="1">
      <alignment horizontal="center" vertical="center"/>
    </xf>
    <xf numFmtId="164" fontId="3" fillId="0" borderId="1" xfId="0" applyNumberFormat="1" applyFont="1" applyBorder="1" applyAlignment="1">
      <alignment horizontal="left" wrapText="1"/>
    </xf>
    <xf numFmtId="164" fontId="3" fillId="0" borderId="1" xfId="0" applyNumberFormat="1" applyFont="1" applyFill="1" applyBorder="1" applyAlignment="1">
      <alignment horizontal="left" wrapText="1"/>
    </xf>
    <xf numFmtId="164" fontId="0" fillId="0" borderId="1" xfId="0" applyNumberFormat="1" applyFont="1" applyBorder="1" applyAlignment="1"/>
    <xf numFmtId="164" fontId="0" fillId="0" borderId="1" xfId="0" applyNumberFormat="1" applyFont="1" applyBorder="1" applyAlignment="1">
      <alignment horizontal="center" vertical="center"/>
    </xf>
    <xf numFmtId="3" fontId="0" fillId="0" borderId="1" xfId="0" applyNumberFormat="1" applyFont="1" applyBorder="1" applyAlignment="1">
      <alignment horizontal="center" vertical="center"/>
    </xf>
    <xf numFmtId="0" fontId="3" fillId="0" borderId="1" xfId="0" applyFont="1" applyBorder="1" applyAlignment="1">
      <alignment horizontal="left" vertical="top" wrapText="1"/>
    </xf>
    <xf numFmtId="0" fontId="3" fillId="0" borderId="1" xfId="0" applyFont="1" applyBorder="1" applyAlignment="1">
      <alignment horizontal="center" vertical="center"/>
    </xf>
    <xf numFmtId="164" fontId="0" fillId="0" borderId="1" xfId="0" applyNumberFormat="1" applyFill="1" applyBorder="1" applyAlignment="1">
      <alignment horizontal="left" vertical="center" wrapText="1"/>
    </xf>
    <xf numFmtId="0" fontId="0" fillId="2" borderId="1" xfId="0" applyFill="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164" fontId="2" fillId="0" borderId="1" xfId="0" applyNumberFormat="1" applyFont="1" applyBorder="1" applyAlignment="1">
      <alignment horizontal="left"/>
    </xf>
    <xf numFmtId="0" fontId="0" fillId="0" borderId="0" xfId="0" applyAlignment="1">
      <alignment horizontal="center"/>
    </xf>
    <xf numFmtId="164" fontId="0" fillId="0" borderId="0" xfId="0" applyNumberFormat="1" applyAlignment="1">
      <alignment horizontal="center" vertical="center"/>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abSelected="1" view="pageLayout" topLeftCell="C1" zoomScale="170" zoomScaleNormal="78" zoomScalePageLayoutView="170" workbookViewId="0">
      <selection activeCell="D48" sqref="D48"/>
    </sheetView>
  </sheetViews>
  <sheetFormatPr defaultRowHeight="15" x14ac:dyDescent="0.25"/>
  <cols>
    <col min="1" max="1" width="7.28515625" style="7" bestFit="1" customWidth="1"/>
    <col min="2" max="2" width="83.42578125" style="3" customWidth="1"/>
    <col min="3" max="3" width="15.28515625" style="5" customWidth="1"/>
    <col min="4" max="4" width="13.85546875" style="16" customWidth="1"/>
    <col min="5" max="5" width="14.85546875" customWidth="1"/>
    <col min="6" max="6" width="13.28515625" style="7" customWidth="1"/>
    <col min="7" max="8" width="8" customWidth="1"/>
    <col min="9" max="9" width="16" customWidth="1"/>
  </cols>
  <sheetData>
    <row r="1" spans="1:9" ht="54.75" customHeight="1" x14ac:dyDescent="0.25">
      <c r="A1" s="37" t="s">
        <v>14</v>
      </c>
      <c r="B1" s="38" t="s">
        <v>15</v>
      </c>
      <c r="C1" s="38" t="s">
        <v>16</v>
      </c>
      <c r="D1" s="38" t="s">
        <v>17</v>
      </c>
      <c r="E1" s="38" t="s">
        <v>18</v>
      </c>
      <c r="F1" s="38" t="s">
        <v>19</v>
      </c>
      <c r="G1" s="38" t="s">
        <v>20</v>
      </c>
      <c r="H1" s="38" t="s">
        <v>21</v>
      </c>
      <c r="I1" s="38" t="s">
        <v>22</v>
      </c>
    </row>
    <row r="2" spans="1:9" ht="27.75" customHeight="1" x14ac:dyDescent="0.25">
      <c r="A2" s="19">
        <v>1</v>
      </c>
      <c r="B2" s="21" t="s">
        <v>82</v>
      </c>
      <c r="C2" s="20" t="s">
        <v>25</v>
      </c>
      <c r="D2" s="20">
        <v>1</v>
      </c>
      <c r="E2" s="18"/>
      <c r="F2" s="19"/>
      <c r="G2" s="18"/>
      <c r="H2" s="18"/>
      <c r="I2" s="18"/>
    </row>
    <row r="3" spans="1:9" x14ac:dyDescent="0.25">
      <c r="A3" s="19">
        <f>A2+1</f>
        <v>2</v>
      </c>
      <c r="B3" s="21" t="s">
        <v>49</v>
      </c>
      <c r="C3" s="20" t="s">
        <v>25</v>
      </c>
      <c r="D3" s="20">
        <v>1</v>
      </c>
      <c r="E3" s="18"/>
      <c r="F3" s="19"/>
      <c r="G3" s="18"/>
      <c r="H3" s="18"/>
      <c r="I3" s="18"/>
    </row>
    <row r="4" spans="1:9" x14ac:dyDescent="0.25">
      <c r="A4" s="19">
        <f t="shared" ref="A4:A43" si="0">A3+1</f>
        <v>3</v>
      </c>
      <c r="B4" s="21" t="s">
        <v>50</v>
      </c>
      <c r="C4" s="20" t="s">
        <v>25</v>
      </c>
      <c r="D4" s="20">
        <v>1</v>
      </c>
      <c r="E4" s="18"/>
      <c r="F4" s="19"/>
      <c r="G4" s="18"/>
      <c r="H4" s="18"/>
      <c r="I4" s="18"/>
    </row>
    <row r="5" spans="1:9" ht="17.25" x14ac:dyDescent="0.25">
      <c r="A5" s="19">
        <f t="shared" si="0"/>
        <v>4</v>
      </c>
      <c r="B5" s="22" t="s">
        <v>23</v>
      </c>
      <c r="C5" s="20" t="s">
        <v>4</v>
      </c>
      <c r="D5" s="23">
        <v>640</v>
      </c>
      <c r="E5" s="19"/>
      <c r="F5" s="19"/>
      <c r="G5" s="19"/>
      <c r="H5" s="19"/>
      <c r="I5" s="19"/>
    </row>
    <row r="6" spans="1:9" ht="30" x14ac:dyDescent="0.25">
      <c r="A6" s="19">
        <f t="shared" si="0"/>
        <v>5</v>
      </c>
      <c r="B6" s="21" t="s">
        <v>83</v>
      </c>
      <c r="C6" s="20" t="s">
        <v>4</v>
      </c>
      <c r="D6" s="23">
        <v>410</v>
      </c>
      <c r="E6" s="19"/>
      <c r="F6" s="19"/>
      <c r="G6" s="19"/>
      <c r="H6" s="19"/>
      <c r="I6" s="19"/>
    </row>
    <row r="7" spans="1:9" ht="17.25" x14ac:dyDescent="0.25">
      <c r="A7" s="19">
        <f t="shared" si="0"/>
        <v>6</v>
      </c>
      <c r="B7" s="24" t="s">
        <v>81</v>
      </c>
      <c r="C7" s="20" t="s">
        <v>4</v>
      </c>
      <c r="D7" s="23">
        <v>12</v>
      </c>
      <c r="E7" s="19"/>
      <c r="F7" s="19"/>
      <c r="G7" s="19"/>
      <c r="H7" s="19"/>
      <c r="I7" s="19"/>
    </row>
    <row r="8" spans="1:9" ht="17.25" x14ac:dyDescent="0.25">
      <c r="A8" s="19">
        <f t="shared" si="0"/>
        <v>7</v>
      </c>
      <c r="B8" s="22" t="s">
        <v>53</v>
      </c>
      <c r="C8" s="20" t="s">
        <v>4</v>
      </c>
      <c r="D8" s="23">
        <v>160</v>
      </c>
      <c r="E8" s="19"/>
      <c r="F8" s="19"/>
      <c r="G8" s="19"/>
      <c r="H8" s="19"/>
      <c r="I8" s="19"/>
    </row>
    <row r="9" spans="1:9" ht="17.25" x14ac:dyDescent="0.25">
      <c r="A9" s="19">
        <f t="shared" si="0"/>
        <v>8</v>
      </c>
      <c r="B9" s="25" t="s">
        <v>54</v>
      </c>
      <c r="C9" s="20" t="s">
        <v>4</v>
      </c>
      <c r="D9" s="23">
        <v>160</v>
      </c>
      <c r="E9" s="19"/>
      <c r="F9" s="19"/>
      <c r="G9" s="19"/>
      <c r="H9" s="19"/>
      <c r="I9" s="19"/>
    </row>
    <row r="10" spans="1:9" ht="17.25" x14ac:dyDescent="0.25">
      <c r="A10" s="19">
        <f t="shared" si="0"/>
        <v>9</v>
      </c>
      <c r="B10" s="26" t="s">
        <v>58</v>
      </c>
      <c r="C10" s="20" t="s">
        <v>4</v>
      </c>
      <c r="D10" s="23">
        <v>410</v>
      </c>
      <c r="E10" s="19"/>
      <c r="F10" s="19"/>
      <c r="G10" s="19"/>
      <c r="H10" s="19"/>
      <c r="I10" s="19"/>
    </row>
    <row r="11" spans="1:9" ht="30" x14ac:dyDescent="0.25">
      <c r="A11" s="19">
        <f t="shared" si="0"/>
        <v>10</v>
      </c>
      <c r="B11" s="24" t="s">
        <v>29</v>
      </c>
      <c r="C11" s="20" t="s">
        <v>4</v>
      </c>
      <c r="D11" s="23">
        <v>360</v>
      </c>
      <c r="E11" s="19"/>
      <c r="F11" s="19"/>
      <c r="G11" s="19"/>
      <c r="H11" s="19"/>
      <c r="I11" s="19"/>
    </row>
    <row r="12" spans="1:9" ht="30" x14ac:dyDescent="0.25">
      <c r="A12" s="19">
        <f t="shared" si="0"/>
        <v>11</v>
      </c>
      <c r="B12" s="24" t="s">
        <v>30</v>
      </c>
      <c r="C12" s="20" t="s">
        <v>4</v>
      </c>
      <c r="D12" s="27">
        <v>360</v>
      </c>
      <c r="E12" s="19"/>
      <c r="F12" s="19"/>
      <c r="G12" s="19"/>
      <c r="H12" s="19"/>
      <c r="I12" s="19"/>
    </row>
    <row r="13" spans="1:9" ht="30" x14ac:dyDescent="0.25">
      <c r="A13" s="19">
        <f t="shared" si="0"/>
        <v>12</v>
      </c>
      <c r="B13" s="21" t="s">
        <v>34</v>
      </c>
      <c r="C13" s="20" t="s">
        <v>4</v>
      </c>
      <c r="D13" s="23">
        <v>360</v>
      </c>
      <c r="E13" s="19"/>
      <c r="F13" s="19"/>
      <c r="G13" s="19"/>
      <c r="H13" s="19"/>
      <c r="I13" s="19"/>
    </row>
    <row r="14" spans="1:9" ht="30" x14ac:dyDescent="0.25">
      <c r="A14" s="19">
        <f t="shared" si="0"/>
        <v>13</v>
      </c>
      <c r="B14" s="28" t="s">
        <v>35</v>
      </c>
      <c r="C14" s="20" t="s">
        <v>4</v>
      </c>
      <c r="D14" s="23">
        <v>51</v>
      </c>
      <c r="E14" s="19"/>
      <c r="F14" s="19"/>
      <c r="G14" s="19"/>
      <c r="H14" s="19"/>
      <c r="I14" s="19"/>
    </row>
    <row r="15" spans="1:9" ht="30" x14ac:dyDescent="0.25">
      <c r="A15" s="19">
        <f t="shared" si="0"/>
        <v>14</v>
      </c>
      <c r="B15" s="28" t="s">
        <v>36</v>
      </c>
      <c r="C15" s="20" t="s">
        <v>4</v>
      </c>
      <c r="D15" s="23">
        <v>51</v>
      </c>
      <c r="E15" s="19"/>
      <c r="F15" s="19"/>
      <c r="G15" s="19"/>
      <c r="H15" s="19"/>
      <c r="I15" s="19"/>
    </row>
    <row r="16" spans="1:9" ht="30" x14ac:dyDescent="0.25">
      <c r="A16" s="19">
        <f t="shared" si="0"/>
        <v>15</v>
      </c>
      <c r="B16" s="24" t="s">
        <v>28</v>
      </c>
      <c r="C16" s="20" t="s">
        <v>24</v>
      </c>
      <c r="D16" s="23">
        <v>8.5</v>
      </c>
      <c r="E16" s="19"/>
      <c r="F16" s="19"/>
      <c r="G16" s="19"/>
      <c r="H16" s="19"/>
      <c r="I16" s="19"/>
    </row>
    <row r="17" spans="1:9" ht="30" x14ac:dyDescent="0.25">
      <c r="A17" s="19">
        <f t="shared" si="0"/>
        <v>16</v>
      </c>
      <c r="B17" s="24" t="s">
        <v>33</v>
      </c>
      <c r="C17" s="20" t="s">
        <v>24</v>
      </c>
      <c r="D17" s="23">
        <v>30</v>
      </c>
      <c r="E17" s="19"/>
      <c r="F17" s="19"/>
      <c r="G17" s="19"/>
      <c r="H17" s="19"/>
      <c r="I17" s="19"/>
    </row>
    <row r="18" spans="1:9" x14ac:dyDescent="0.25">
      <c r="A18" s="19">
        <f t="shared" si="0"/>
        <v>17</v>
      </c>
      <c r="B18" s="22" t="s">
        <v>32</v>
      </c>
      <c r="C18" s="20" t="s">
        <v>25</v>
      </c>
      <c r="D18" s="23">
        <v>5</v>
      </c>
      <c r="E18" s="19"/>
      <c r="F18" s="19"/>
      <c r="G18" s="19"/>
      <c r="H18" s="19"/>
      <c r="I18" s="19"/>
    </row>
    <row r="19" spans="1:9" ht="17.25" x14ac:dyDescent="0.25">
      <c r="A19" s="19">
        <f t="shared" si="0"/>
        <v>18</v>
      </c>
      <c r="B19" s="22" t="s">
        <v>72</v>
      </c>
      <c r="C19" s="20" t="s">
        <v>4</v>
      </c>
      <c r="D19" s="23">
        <v>5</v>
      </c>
      <c r="E19" s="19"/>
      <c r="F19" s="19"/>
      <c r="G19" s="19"/>
      <c r="H19" s="19"/>
      <c r="I19" s="19"/>
    </row>
    <row r="20" spans="1:9" ht="17.25" x14ac:dyDescent="0.25">
      <c r="A20" s="19">
        <f t="shared" si="0"/>
        <v>19</v>
      </c>
      <c r="B20" s="26" t="s">
        <v>51</v>
      </c>
      <c r="C20" s="20" t="s">
        <v>4</v>
      </c>
      <c r="D20" s="23">
        <v>2</v>
      </c>
      <c r="E20" s="19"/>
      <c r="F20" s="19"/>
      <c r="G20" s="19"/>
      <c r="H20" s="19"/>
      <c r="I20" s="19"/>
    </row>
    <row r="21" spans="1:9" x14ac:dyDescent="0.25">
      <c r="A21" s="19">
        <f t="shared" si="0"/>
        <v>20</v>
      </c>
      <c r="B21" s="26" t="s">
        <v>52</v>
      </c>
      <c r="C21" s="20" t="s">
        <v>24</v>
      </c>
      <c r="D21" s="23">
        <v>2</v>
      </c>
      <c r="E21" s="19"/>
      <c r="F21" s="19"/>
      <c r="G21" s="19"/>
      <c r="H21" s="19"/>
      <c r="I21" s="19"/>
    </row>
    <row r="22" spans="1:9" ht="30" x14ac:dyDescent="0.25">
      <c r="A22" s="19">
        <f t="shared" si="0"/>
        <v>21</v>
      </c>
      <c r="B22" s="26" t="s">
        <v>71</v>
      </c>
      <c r="C22" s="20" t="s">
        <v>4</v>
      </c>
      <c r="D22" s="23">
        <v>27</v>
      </c>
      <c r="E22" s="19"/>
      <c r="F22" s="19"/>
      <c r="G22" s="19"/>
      <c r="H22" s="19"/>
      <c r="I22" s="19"/>
    </row>
    <row r="23" spans="1:9" ht="30" x14ac:dyDescent="0.25">
      <c r="A23" s="19">
        <f t="shared" si="0"/>
        <v>22</v>
      </c>
      <c r="B23" s="26" t="s">
        <v>78</v>
      </c>
      <c r="C23" s="20" t="s">
        <v>25</v>
      </c>
      <c r="D23" s="23">
        <v>2</v>
      </c>
      <c r="E23" s="19"/>
      <c r="F23" s="19"/>
      <c r="G23" s="19"/>
      <c r="H23" s="19"/>
      <c r="I23" s="19"/>
    </row>
    <row r="24" spans="1:9" x14ac:dyDescent="0.25">
      <c r="A24" s="19">
        <f t="shared" si="0"/>
        <v>23</v>
      </c>
      <c r="B24" s="26" t="s">
        <v>79</v>
      </c>
      <c r="C24" s="20" t="s">
        <v>80</v>
      </c>
      <c r="D24" s="23">
        <v>6</v>
      </c>
      <c r="E24" s="19"/>
      <c r="F24" s="19"/>
      <c r="G24" s="19"/>
      <c r="H24" s="19"/>
      <c r="I24" s="19"/>
    </row>
    <row r="25" spans="1:9" x14ac:dyDescent="0.25">
      <c r="A25" s="19">
        <f t="shared" si="0"/>
        <v>24</v>
      </c>
      <c r="B25" s="26" t="s">
        <v>84</v>
      </c>
      <c r="C25" s="20" t="s">
        <v>24</v>
      </c>
      <c r="D25" s="23">
        <v>30</v>
      </c>
      <c r="E25" s="19"/>
      <c r="F25" s="19"/>
      <c r="G25" s="19"/>
      <c r="H25" s="19"/>
      <c r="I25" s="19"/>
    </row>
    <row r="26" spans="1:9" x14ac:dyDescent="0.25">
      <c r="A26" s="19">
        <f t="shared" si="0"/>
        <v>25</v>
      </c>
      <c r="B26" s="29" t="s">
        <v>56</v>
      </c>
      <c r="C26" s="20" t="s">
        <v>25</v>
      </c>
      <c r="D26" s="23">
        <v>10</v>
      </c>
      <c r="E26" s="19"/>
      <c r="F26" s="19"/>
      <c r="G26" s="19"/>
      <c r="H26" s="19"/>
      <c r="I26" s="19"/>
    </row>
    <row r="27" spans="1:9" ht="90" x14ac:dyDescent="0.25">
      <c r="A27" s="19">
        <f t="shared" si="0"/>
        <v>26</v>
      </c>
      <c r="B27" s="29" t="s">
        <v>55</v>
      </c>
      <c r="C27" s="20" t="s">
        <v>25</v>
      </c>
      <c r="D27" s="23">
        <v>10</v>
      </c>
      <c r="E27" s="19"/>
      <c r="F27" s="19"/>
      <c r="G27" s="19"/>
      <c r="H27" s="19"/>
      <c r="I27" s="19"/>
    </row>
    <row r="28" spans="1:9" x14ac:dyDescent="0.25">
      <c r="A28" s="19">
        <f t="shared" si="0"/>
        <v>27</v>
      </c>
      <c r="B28" s="30" t="s">
        <v>27</v>
      </c>
      <c r="C28" s="31" t="s">
        <v>24</v>
      </c>
      <c r="D28" s="32">
        <v>15</v>
      </c>
      <c r="E28" s="19"/>
      <c r="F28" s="19"/>
      <c r="G28" s="19"/>
      <c r="H28" s="19"/>
      <c r="I28" s="19"/>
    </row>
    <row r="29" spans="1:9" x14ac:dyDescent="0.25">
      <c r="A29" s="19">
        <f t="shared" si="0"/>
        <v>28</v>
      </c>
      <c r="B29" s="33" t="s">
        <v>57</v>
      </c>
      <c r="C29" s="34" t="s">
        <v>24</v>
      </c>
      <c r="D29" s="34">
        <v>15</v>
      </c>
      <c r="E29" s="19"/>
      <c r="F29" s="19"/>
      <c r="G29" s="19"/>
      <c r="H29" s="19"/>
      <c r="I29" s="19"/>
    </row>
    <row r="30" spans="1:9" ht="17.25" x14ac:dyDescent="0.25">
      <c r="A30" s="19">
        <f t="shared" si="0"/>
        <v>29</v>
      </c>
      <c r="B30" s="33" t="s">
        <v>75</v>
      </c>
      <c r="C30" s="20" t="s">
        <v>4</v>
      </c>
      <c r="D30" s="34">
        <v>30</v>
      </c>
      <c r="E30" s="19"/>
      <c r="F30" s="19"/>
      <c r="G30" s="19"/>
      <c r="H30" s="19"/>
      <c r="I30" s="19"/>
    </row>
    <row r="31" spans="1:9" x14ac:dyDescent="0.25">
      <c r="A31" s="19">
        <f t="shared" si="0"/>
        <v>30</v>
      </c>
      <c r="B31" s="33" t="s">
        <v>76</v>
      </c>
      <c r="C31" s="20" t="s">
        <v>24</v>
      </c>
      <c r="D31" s="34">
        <v>60</v>
      </c>
      <c r="E31" s="19"/>
      <c r="F31" s="19"/>
      <c r="G31" s="19"/>
      <c r="H31" s="19"/>
      <c r="I31" s="19"/>
    </row>
    <row r="32" spans="1:9" ht="17.25" x14ac:dyDescent="0.25">
      <c r="A32" s="19">
        <f t="shared" si="0"/>
        <v>31</v>
      </c>
      <c r="B32" s="26" t="s">
        <v>59</v>
      </c>
      <c r="C32" s="20" t="s">
        <v>4</v>
      </c>
      <c r="D32" s="23">
        <v>63</v>
      </c>
      <c r="E32" s="19"/>
      <c r="F32" s="19"/>
      <c r="G32" s="19"/>
      <c r="H32" s="19"/>
      <c r="I32" s="19"/>
    </row>
    <row r="33" spans="1:9" ht="17.25" x14ac:dyDescent="0.25">
      <c r="A33" s="19">
        <f t="shared" si="0"/>
        <v>32</v>
      </c>
      <c r="B33" s="26" t="s">
        <v>60</v>
      </c>
      <c r="C33" s="20" t="s">
        <v>4</v>
      </c>
      <c r="D33" s="23">
        <v>5</v>
      </c>
      <c r="E33" s="19"/>
      <c r="F33" s="19"/>
      <c r="G33" s="19"/>
      <c r="H33" s="19"/>
      <c r="I33" s="19"/>
    </row>
    <row r="34" spans="1:9" ht="45" x14ac:dyDescent="0.25">
      <c r="A34" s="19">
        <f t="shared" si="0"/>
        <v>33</v>
      </c>
      <c r="B34" s="35" t="s">
        <v>70</v>
      </c>
      <c r="C34" s="20" t="s">
        <v>4</v>
      </c>
      <c r="D34" s="23">
        <v>63</v>
      </c>
      <c r="E34" s="19"/>
      <c r="F34" s="19"/>
      <c r="G34" s="19"/>
      <c r="H34" s="19"/>
      <c r="I34" s="19"/>
    </row>
    <row r="35" spans="1:9" ht="17.25" x14ac:dyDescent="0.25">
      <c r="A35" s="19">
        <f t="shared" si="0"/>
        <v>34</v>
      </c>
      <c r="B35" s="33" t="s">
        <v>77</v>
      </c>
      <c r="C35" s="20" t="s">
        <v>4</v>
      </c>
      <c r="D35" s="23">
        <v>30</v>
      </c>
      <c r="E35" s="19"/>
      <c r="F35" s="19"/>
      <c r="G35" s="19"/>
      <c r="H35" s="19"/>
      <c r="I35" s="19"/>
    </row>
    <row r="36" spans="1:9" ht="17.25" x14ac:dyDescent="0.25">
      <c r="A36" s="19">
        <f t="shared" si="0"/>
        <v>35</v>
      </c>
      <c r="B36" s="35" t="s">
        <v>67</v>
      </c>
      <c r="C36" s="20" t="s">
        <v>4</v>
      </c>
      <c r="D36" s="23">
        <v>35</v>
      </c>
      <c r="E36" s="19"/>
      <c r="F36" s="19"/>
      <c r="G36" s="19"/>
      <c r="H36" s="19"/>
      <c r="I36" s="19"/>
    </row>
    <row r="37" spans="1:9" x14ac:dyDescent="0.25">
      <c r="A37" s="19">
        <f t="shared" si="0"/>
        <v>36</v>
      </c>
      <c r="B37" s="35" t="s">
        <v>68</v>
      </c>
      <c r="C37" s="20" t="s">
        <v>24</v>
      </c>
      <c r="D37" s="23">
        <v>35</v>
      </c>
      <c r="E37" s="19"/>
      <c r="F37" s="19"/>
      <c r="G37" s="19"/>
      <c r="H37" s="19"/>
      <c r="I37" s="19"/>
    </row>
    <row r="38" spans="1:9" x14ac:dyDescent="0.25">
      <c r="A38" s="19">
        <f t="shared" si="0"/>
        <v>37</v>
      </c>
      <c r="B38" s="35" t="s">
        <v>63</v>
      </c>
      <c r="C38" s="20" t="s">
        <v>24</v>
      </c>
      <c r="D38" s="23">
        <v>35</v>
      </c>
      <c r="E38" s="19"/>
      <c r="F38" s="19"/>
      <c r="G38" s="19"/>
      <c r="H38" s="19"/>
      <c r="I38" s="19"/>
    </row>
    <row r="39" spans="1:9" ht="17.25" x14ac:dyDescent="0.25">
      <c r="A39" s="19">
        <f t="shared" si="0"/>
        <v>38</v>
      </c>
      <c r="B39" s="35" t="s">
        <v>62</v>
      </c>
      <c r="C39" s="20" t="s">
        <v>4</v>
      </c>
      <c r="D39" s="23">
        <v>35</v>
      </c>
      <c r="E39" s="19"/>
      <c r="F39" s="19"/>
      <c r="G39" s="19"/>
      <c r="H39" s="19"/>
      <c r="I39" s="19"/>
    </row>
    <row r="40" spans="1:9" ht="17.25" x14ac:dyDescent="0.25">
      <c r="A40" s="19">
        <f t="shared" si="0"/>
        <v>39</v>
      </c>
      <c r="B40" s="35" t="s">
        <v>64</v>
      </c>
      <c r="C40" s="20" t="s">
        <v>4</v>
      </c>
      <c r="D40" s="23">
        <v>35</v>
      </c>
      <c r="E40" s="19"/>
      <c r="F40" s="19"/>
      <c r="G40" s="19"/>
      <c r="H40" s="19"/>
      <c r="I40" s="19"/>
    </row>
    <row r="41" spans="1:9" x14ac:dyDescent="0.25">
      <c r="A41" s="19">
        <f t="shared" si="0"/>
        <v>40</v>
      </c>
      <c r="B41" s="35" t="s">
        <v>69</v>
      </c>
      <c r="C41" s="20" t="s">
        <v>24</v>
      </c>
      <c r="D41" s="23">
        <v>35</v>
      </c>
      <c r="E41" s="19"/>
      <c r="F41" s="19"/>
      <c r="G41" s="19"/>
      <c r="H41" s="19"/>
      <c r="I41" s="19"/>
    </row>
    <row r="42" spans="1:9" x14ac:dyDescent="0.25">
      <c r="A42" s="19">
        <f t="shared" si="0"/>
        <v>41</v>
      </c>
      <c r="B42" s="35" t="s">
        <v>65</v>
      </c>
      <c r="C42" s="20" t="s">
        <v>24</v>
      </c>
      <c r="D42" s="23">
        <v>35</v>
      </c>
      <c r="E42" s="19"/>
      <c r="F42" s="19"/>
      <c r="G42" s="19"/>
      <c r="H42" s="19"/>
      <c r="I42" s="19"/>
    </row>
    <row r="43" spans="1:9" x14ac:dyDescent="0.25">
      <c r="A43" s="19">
        <f t="shared" si="0"/>
        <v>42</v>
      </c>
      <c r="B43" s="22" t="s">
        <v>26</v>
      </c>
      <c r="C43" s="20" t="s">
        <v>31</v>
      </c>
      <c r="D43" s="23">
        <v>1</v>
      </c>
      <c r="E43" s="19"/>
      <c r="F43" s="19"/>
      <c r="G43" s="19"/>
      <c r="H43" s="19"/>
      <c r="I43" s="19"/>
    </row>
    <row r="44" spans="1:9" x14ac:dyDescent="0.25">
      <c r="A44" s="18"/>
      <c r="B44" s="39" t="s">
        <v>85</v>
      </c>
      <c r="C44" s="39"/>
      <c r="D44" s="39"/>
      <c r="E44" s="39"/>
      <c r="F44" s="39"/>
      <c r="G44" s="39"/>
      <c r="H44" s="39"/>
      <c r="I44" s="36"/>
    </row>
    <row r="45" spans="1:9" x14ac:dyDescent="0.25">
      <c r="D45" s="10"/>
      <c r="E45" s="7"/>
      <c r="G45" s="7"/>
      <c r="H45" s="7"/>
      <c r="I45" s="7"/>
    </row>
    <row r="46" spans="1:9" x14ac:dyDescent="0.25">
      <c r="B46" s="12" t="s">
        <v>73</v>
      </c>
      <c r="D46" s="10"/>
      <c r="E46" s="7"/>
      <c r="G46" s="7"/>
      <c r="H46" s="7"/>
      <c r="I46" s="7"/>
    </row>
    <row r="47" spans="1:9" x14ac:dyDescent="0.25">
      <c r="B47" s="9" t="s">
        <v>74</v>
      </c>
      <c r="C47" s="17"/>
      <c r="D47" s="10"/>
      <c r="E47" s="7"/>
      <c r="G47" s="7"/>
      <c r="H47" s="7"/>
      <c r="I47" s="7"/>
    </row>
    <row r="48" spans="1:9" x14ac:dyDescent="0.25">
      <c r="D48" s="10"/>
      <c r="E48" s="7"/>
      <c r="G48" s="7"/>
      <c r="H48" s="7"/>
      <c r="I48" s="7"/>
    </row>
    <row r="49" spans="2:9" x14ac:dyDescent="0.25">
      <c r="D49" s="10"/>
      <c r="E49" s="7"/>
      <c r="G49" s="7"/>
      <c r="H49" s="7"/>
      <c r="I49" s="7"/>
    </row>
    <row r="50" spans="2:9" x14ac:dyDescent="0.25">
      <c r="E50" s="7"/>
      <c r="G50" s="7"/>
      <c r="H50" s="7"/>
      <c r="I50" s="7"/>
    </row>
    <row r="51" spans="2:9" x14ac:dyDescent="0.25">
      <c r="E51" s="7"/>
      <c r="G51" s="7"/>
      <c r="H51" s="7"/>
      <c r="I51" s="7"/>
    </row>
    <row r="52" spans="2:9" x14ac:dyDescent="0.25">
      <c r="B52" s="11"/>
      <c r="D52" s="10"/>
      <c r="E52" s="7"/>
      <c r="G52" s="7"/>
      <c r="H52" s="7"/>
      <c r="I52" s="7"/>
    </row>
  </sheetData>
  <mergeCells count="1">
    <mergeCell ref="B44:H44"/>
  </mergeCells>
  <pageMargins left="1" right="1" top="1" bottom="1" header="0.5" footer="0.5"/>
  <pageSetup paperSize="8" orientation="landscape" r:id="rId1"/>
  <headerFooter>
    <oddHeader xml:space="preserve">&amp;C&amp;"-,Félkövér"BKV Zrt. Baross villamos járműtelep zavarelhárító épület homlokzatának javítása&amp;R1. függelék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A16" sqref="A16"/>
    </sheetView>
  </sheetViews>
  <sheetFormatPr defaultRowHeight="15" x14ac:dyDescent="0.25"/>
  <cols>
    <col min="1" max="1" width="36.28515625" customWidth="1"/>
    <col min="2" max="2" width="15.7109375" customWidth="1"/>
    <col min="3" max="3" width="15.28515625" customWidth="1"/>
    <col min="4" max="4" width="12.7109375" customWidth="1"/>
    <col min="5" max="7" width="18.28515625" customWidth="1"/>
    <col min="8" max="8" width="9.5703125" customWidth="1"/>
  </cols>
  <sheetData>
    <row r="1" spans="1:9" ht="45" x14ac:dyDescent="0.25">
      <c r="B1" s="6" t="s">
        <v>37</v>
      </c>
      <c r="C1" s="6" t="s">
        <v>39</v>
      </c>
      <c r="D1" s="6" t="s">
        <v>40</v>
      </c>
      <c r="E1" s="6" t="s">
        <v>41</v>
      </c>
      <c r="F1" s="6" t="s">
        <v>42</v>
      </c>
      <c r="G1" s="6" t="s">
        <v>43</v>
      </c>
      <c r="H1" s="6" t="s">
        <v>10</v>
      </c>
    </row>
    <row r="2" spans="1:9" ht="17.25" x14ac:dyDescent="0.25">
      <c r="A2" s="4"/>
      <c r="B2" s="2" t="s">
        <v>4</v>
      </c>
      <c r="C2" s="5" t="s">
        <v>4</v>
      </c>
      <c r="D2" s="2" t="s">
        <v>4</v>
      </c>
      <c r="E2" s="2" t="s">
        <v>4</v>
      </c>
      <c r="F2" s="2"/>
      <c r="G2" s="2" t="s">
        <v>4</v>
      </c>
      <c r="H2" s="7"/>
    </row>
    <row r="3" spans="1:9" x14ac:dyDescent="0.25">
      <c r="A3" t="s">
        <v>0</v>
      </c>
      <c r="B3" s="3">
        <v>26</v>
      </c>
      <c r="C3" s="5">
        <v>38.5</v>
      </c>
      <c r="D3" s="5">
        <v>136</v>
      </c>
      <c r="E3" s="5">
        <v>120</v>
      </c>
      <c r="F3" s="41">
        <v>322</v>
      </c>
      <c r="G3" s="41"/>
      <c r="H3" s="8">
        <f t="shared" ref="H3:H17" si="0">SUM(B3:G3)</f>
        <v>642.5</v>
      </c>
    </row>
    <row r="4" spans="1:9" x14ac:dyDescent="0.25">
      <c r="A4" s="13" t="s">
        <v>1</v>
      </c>
      <c r="B4" s="3">
        <v>2</v>
      </c>
      <c r="C4" s="5">
        <v>4.2</v>
      </c>
      <c r="D4" s="5">
        <v>15.3</v>
      </c>
      <c r="E4" s="5">
        <v>10</v>
      </c>
      <c r="F4" s="41">
        <v>19.8</v>
      </c>
      <c r="G4" s="41"/>
      <c r="H4" s="8">
        <f t="shared" si="0"/>
        <v>51.3</v>
      </c>
    </row>
    <row r="5" spans="1:9" x14ac:dyDescent="0.25">
      <c r="A5" t="s">
        <v>2</v>
      </c>
      <c r="B5" s="3"/>
      <c r="C5" s="5"/>
      <c r="D5" s="5"/>
      <c r="E5" s="5"/>
      <c r="F5" s="41">
        <v>6.6</v>
      </c>
      <c r="G5" s="41"/>
      <c r="H5" s="8">
        <f t="shared" si="0"/>
        <v>6.6</v>
      </c>
    </row>
    <row r="6" spans="1:9" x14ac:dyDescent="0.25">
      <c r="A6" t="s">
        <v>8</v>
      </c>
      <c r="B6" s="3"/>
      <c r="C6" s="5"/>
      <c r="D6" s="5"/>
      <c r="E6" s="5"/>
      <c r="F6" s="41">
        <v>30.5</v>
      </c>
      <c r="G6" s="41"/>
      <c r="H6" s="8">
        <f t="shared" si="0"/>
        <v>30.5</v>
      </c>
    </row>
    <row r="7" spans="1:9" x14ac:dyDescent="0.25">
      <c r="A7" t="s">
        <v>47</v>
      </c>
      <c r="B7" s="3"/>
      <c r="C7" s="5"/>
      <c r="D7" s="5">
        <v>35</v>
      </c>
      <c r="E7" s="5">
        <v>27.5</v>
      </c>
      <c r="F7" s="41">
        <v>54</v>
      </c>
      <c r="G7" s="41"/>
      <c r="H7" s="8">
        <f t="shared" si="0"/>
        <v>116.5</v>
      </c>
    </row>
    <row r="8" spans="1:9" x14ac:dyDescent="0.25">
      <c r="A8" t="s">
        <v>9</v>
      </c>
      <c r="B8" s="3"/>
      <c r="C8" s="5"/>
      <c r="D8" s="5">
        <v>47</v>
      </c>
      <c r="E8" s="5">
        <v>35</v>
      </c>
      <c r="F8" s="5"/>
      <c r="G8" s="5"/>
      <c r="H8" s="8">
        <f t="shared" si="0"/>
        <v>82</v>
      </c>
    </row>
    <row r="9" spans="1:9" x14ac:dyDescent="0.25">
      <c r="A9" s="13" t="s">
        <v>3</v>
      </c>
      <c r="B9" s="3">
        <v>14</v>
      </c>
      <c r="C9" s="5"/>
      <c r="D9" s="5">
        <v>13.3</v>
      </c>
      <c r="E9" s="5"/>
      <c r="F9" s="41">
        <v>70.2</v>
      </c>
      <c r="G9" s="41"/>
      <c r="H9" s="8">
        <f t="shared" si="0"/>
        <v>97.5</v>
      </c>
    </row>
    <row r="10" spans="1:9" x14ac:dyDescent="0.25">
      <c r="A10" s="13" t="s">
        <v>5</v>
      </c>
      <c r="B10" s="3"/>
      <c r="C10" s="5">
        <v>2</v>
      </c>
      <c r="D10" s="5">
        <v>7</v>
      </c>
      <c r="E10" s="5">
        <v>6</v>
      </c>
      <c r="F10" s="41">
        <v>26.26</v>
      </c>
      <c r="G10" s="41"/>
      <c r="H10" s="8">
        <f t="shared" si="0"/>
        <v>41.260000000000005</v>
      </c>
    </row>
    <row r="11" spans="1:9" x14ac:dyDescent="0.25">
      <c r="A11" t="s">
        <v>7</v>
      </c>
      <c r="B11" s="3"/>
      <c r="C11" s="5"/>
      <c r="D11" s="5"/>
      <c r="E11" s="5"/>
      <c r="F11" s="41">
        <v>8.5</v>
      </c>
      <c r="G11" s="41"/>
      <c r="H11" s="8">
        <f t="shared" si="0"/>
        <v>8.5</v>
      </c>
    </row>
    <row r="12" spans="1:9" x14ac:dyDescent="0.25">
      <c r="A12" s="14" t="s">
        <v>6</v>
      </c>
      <c r="B12" s="3"/>
      <c r="C12" s="5">
        <v>2.5</v>
      </c>
      <c r="D12" s="5">
        <v>3</v>
      </c>
      <c r="E12" s="5">
        <v>3</v>
      </c>
      <c r="F12" s="41">
        <v>11</v>
      </c>
      <c r="G12" s="41"/>
      <c r="H12" s="8">
        <f t="shared" si="0"/>
        <v>19.5</v>
      </c>
    </row>
    <row r="13" spans="1:9" x14ac:dyDescent="0.25">
      <c r="A13" t="s">
        <v>48</v>
      </c>
      <c r="B13" s="3"/>
      <c r="C13" s="5"/>
      <c r="D13" s="5"/>
      <c r="E13" s="5"/>
      <c r="F13" s="41">
        <v>5</v>
      </c>
      <c r="G13" s="41"/>
      <c r="H13" s="8">
        <f t="shared" si="0"/>
        <v>5</v>
      </c>
    </row>
    <row r="14" spans="1:9" x14ac:dyDescent="0.25">
      <c r="A14" t="s">
        <v>46</v>
      </c>
      <c r="B14" s="3"/>
      <c r="C14" s="5"/>
      <c r="D14" s="5"/>
      <c r="E14" s="15">
        <v>14.26</v>
      </c>
      <c r="H14" s="16">
        <f t="shared" si="0"/>
        <v>14.26</v>
      </c>
    </row>
    <row r="15" spans="1:9" x14ac:dyDescent="0.25">
      <c r="A15" s="13" t="s">
        <v>38</v>
      </c>
      <c r="B15" s="3">
        <v>8</v>
      </c>
      <c r="C15" s="5">
        <v>31</v>
      </c>
      <c r="D15" s="5">
        <v>60</v>
      </c>
      <c r="E15" s="15">
        <v>60</v>
      </c>
      <c r="F15" s="40">
        <v>168.6</v>
      </c>
      <c r="G15" s="40"/>
      <c r="H15" s="16">
        <f t="shared" si="0"/>
        <v>327.60000000000002</v>
      </c>
      <c r="I15" s="1"/>
    </row>
    <row r="16" spans="1:9" x14ac:dyDescent="0.25">
      <c r="A16" t="s">
        <v>44</v>
      </c>
      <c r="B16" s="3">
        <v>2.5</v>
      </c>
      <c r="C16" s="5"/>
      <c r="D16" s="5"/>
      <c r="H16" s="16">
        <f t="shared" si="0"/>
        <v>2.5</v>
      </c>
    </row>
    <row r="17" spans="1:8" x14ac:dyDescent="0.25">
      <c r="A17" t="s">
        <v>45</v>
      </c>
      <c r="B17" s="3"/>
      <c r="C17" s="5">
        <v>3.1</v>
      </c>
      <c r="D17" s="5"/>
      <c r="F17" s="40">
        <v>23.1</v>
      </c>
      <c r="G17" s="40"/>
      <c r="H17" s="16">
        <f t="shared" si="0"/>
        <v>26.200000000000003</v>
      </c>
    </row>
    <row r="18" spans="1:8" x14ac:dyDescent="0.25">
      <c r="A18" t="s">
        <v>61</v>
      </c>
      <c r="B18" s="3"/>
      <c r="C18" s="5"/>
      <c r="D18" s="5"/>
      <c r="F18" s="40">
        <v>35</v>
      </c>
      <c r="G18" s="40"/>
      <c r="H18" s="7"/>
    </row>
    <row r="19" spans="1:8" x14ac:dyDescent="0.25">
      <c r="B19" s="3"/>
      <c r="C19" s="5"/>
      <c r="D19" s="5"/>
      <c r="H19" s="7"/>
    </row>
    <row r="20" spans="1:8" x14ac:dyDescent="0.25">
      <c r="B20" s="3"/>
      <c r="C20" s="5"/>
      <c r="D20" s="1"/>
      <c r="H20" s="7"/>
    </row>
    <row r="21" spans="1:8" x14ac:dyDescent="0.25">
      <c r="A21" t="s">
        <v>11</v>
      </c>
      <c r="B21" s="3">
        <f>H9+H10+H12</f>
        <v>158.26</v>
      </c>
      <c r="C21" s="5"/>
      <c r="D21" s="1"/>
      <c r="H21" s="7"/>
    </row>
    <row r="22" spans="1:8" x14ac:dyDescent="0.25">
      <c r="A22" t="s">
        <v>12</v>
      </c>
      <c r="B22" s="3">
        <f>H3-H7-H9-H4+H8*0.2-H10</f>
        <v>352.34</v>
      </c>
      <c r="C22" s="5"/>
      <c r="D22" s="1"/>
      <c r="H22" s="7"/>
    </row>
    <row r="23" spans="1:8" x14ac:dyDescent="0.25">
      <c r="A23" t="s">
        <v>13</v>
      </c>
      <c r="B23" s="3">
        <f>H4-H5+H6*0.2</f>
        <v>50.8</v>
      </c>
      <c r="C23" s="5"/>
      <c r="D23" s="1"/>
      <c r="H23" s="7"/>
    </row>
    <row r="24" spans="1:8" x14ac:dyDescent="0.25">
      <c r="B24" s="3"/>
      <c r="C24" s="5"/>
      <c r="D24" s="1"/>
      <c r="H24" s="7"/>
    </row>
    <row r="25" spans="1:8" x14ac:dyDescent="0.25">
      <c r="A25" t="s">
        <v>66</v>
      </c>
      <c r="B25" s="1">
        <f>H3-H5+H6*0.2-H7+H8*0.2-H9-H12-H14</f>
        <v>410.64</v>
      </c>
    </row>
  </sheetData>
  <mergeCells count="13">
    <mergeCell ref="F3:G3"/>
    <mergeCell ref="F4:G4"/>
    <mergeCell ref="F5:G5"/>
    <mergeCell ref="F7:G7"/>
    <mergeCell ref="F6:G6"/>
    <mergeCell ref="F15:G15"/>
    <mergeCell ref="F17:G17"/>
    <mergeCell ref="F18:G18"/>
    <mergeCell ref="F9:G9"/>
    <mergeCell ref="F10:G10"/>
    <mergeCell ref="F11:G11"/>
    <mergeCell ref="F12:G12"/>
    <mergeCell ref="F13:G1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Baross homlokzat</vt:lpstr>
      <vt:lpstr>Felmérés</vt:lpstr>
      <vt:lpstr>Munka3</vt:lpstr>
    </vt:vector>
  </TitlesOfParts>
  <Company>BKV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Cséfalvayné Hegyes Barbara</dc:creator>
  <cp:lastModifiedBy>Marosi Gábor Péter</cp:lastModifiedBy>
  <cp:lastPrinted>2015-03-09T12:55:18Z</cp:lastPrinted>
  <dcterms:created xsi:type="dcterms:W3CDTF">2015-01-29T13:23:46Z</dcterms:created>
  <dcterms:modified xsi:type="dcterms:W3CDTF">2015-06-10T12:41:19Z</dcterms:modified>
</cp:coreProperties>
</file>