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371" windowWidth="25440" windowHeight="12405" activeTab="0"/>
  </bookViews>
  <sheets>
    <sheet name="Frangepán utca" sheetId="1" r:id="rId1"/>
    <sheet name="Főösszesítő" sheetId="2" r:id="rId2"/>
  </sheets>
  <definedNames/>
  <calcPr fullCalcOnLoad="1"/>
</workbook>
</file>

<file path=xl/sharedStrings.xml><?xml version="1.0" encoding="utf-8"?>
<sst xmlns="http://schemas.openxmlformats.org/spreadsheetml/2006/main" count="231" uniqueCount="136">
  <si>
    <t>Tétel</t>
  </si>
  <si>
    <t>Mennyiség</t>
  </si>
  <si>
    <t>Egység</t>
  </si>
  <si>
    <t>Egységár</t>
  </si>
  <si>
    <t>Összesen</t>
  </si>
  <si>
    <t>ÉPÍTÉS</t>
  </si>
  <si>
    <t>Két vágány négy sínszálának összekötése nyitott, kővel vagy kispanellal burkolt pályákon (A5 szekrénnyel).</t>
  </si>
  <si>
    <t>db</t>
  </si>
  <si>
    <t>Összekötő kábelek védőcsőbe húzása és felszerelése a már felforrasztott kötődobozokba.</t>
  </si>
  <si>
    <t>Kábel árokásás, visszatöltéssel (1 m mély, 0,6 m széles)</t>
  </si>
  <si>
    <t>fm</t>
  </si>
  <si>
    <t>Homokágy készítése, homok széthordásával és elterítésével, 0,20 m vastagságban, 0,60 m árokszélességben.</t>
  </si>
  <si>
    <t>m</t>
  </si>
  <si>
    <t>Védőcső elhelyezése a kábelárokba, védőcső széthordásával, az illesztések hézag- és elmozdulás-mentes kialakításával, az üres és a kábelt tartalmazó csővégek PUR habbal történő lezárásával Ø108 mm acél.</t>
  </si>
  <si>
    <t>Ø80 mm PP gégecső fektetése és acél csőbe bújtatása.</t>
  </si>
  <si>
    <t>PVC jelzőszalag elhelyezése a nyomvonal felett MSZ 7487/2-80 szerint.</t>
  </si>
  <si>
    <t>Hálózat vizsgálás</t>
  </si>
  <si>
    <t>müó.</t>
  </si>
  <si>
    <t>BONTÁS</t>
  </si>
  <si>
    <t>Villamos munkavezeték fémes áthidalásának leszerelése, szerelvényeivel.</t>
  </si>
  <si>
    <t>Munkavezeték kihorgonyzás leszerelése, szerelvényeivel, '-----' alakban.</t>
  </si>
  <si>
    <t>Tartósodrony leszerelése szerelvényeivel     '----' alakban.</t>
  </si>
  <si>
    <t>Oldalszigetelő tartó leszerelése tartószigetelővel együtt.</t>
  </si>
  <si>
    <t>Tartóhorog leszerelése rácsos szerkezetű oszlopról, szerelvényeivel, körmös kampós vagy félbilincses kivitelben.</t>
  </si>
  <si>
    <t>Érintett közmű szolgáltatók szakfelügyelete.</t>
  </si>
  <si>
    <t>Fém szerkezeti anyagok festése, 1×rozsdavédő és 2×fedőmázolással.</t>
  </si>
  <si>
    <t>Oszlopszámok, figyelmeztető jelek festése, oszlopokra vagy tartószerkezetekre.</t>
  </si>
  <si>
    <t>Tartóhorog felszerelése rácsos szerkezetű acéloszlopra bandit szalaggal (JOBBOS-BALOS)</t>
  </si>
  <si>
    <t>0,4kV-os légvezeték bontása,</t>
  </si>
  <si>
    <t>Üt közepes Lámpatest leszerelése Medio 150W</t>
  </si>
  <si>
    <t>Lámpatest leszerelése lámpakarról Clip 150W</t>
  </si>
  <si>
    <t>Közvilágítási földkábel bontása</t>
  </si>
  <si>
    <t>Vasoszlop bontása</t>
  </si>
  <si>
    <t>Közvilágítási szerelvény doboz bontása</t>
  </si>
  <si>
    <t>m2</t>
  </si>
  <si>
    <t>Homokos kavicságy készítése járda alapbeton alá (15 cm vastagságban)</t>
  </si>
  <si>
    <t>Meglévőlámpakar felújítás után felszerelés</t>
  </si>
  <si>
    <t xml:space="preserve">Szerelvénylap GURO EKM 1261/91081 (1xE27/2x5x16mm2) </t>
  </si>
  <si>
    <t>Szerelvénylap GURO EKM 2035 (1xE27/2x4x50mm2)</t>
  </si>
  <si>
    <t>NYY-J 3x2,5 kábel oszlopba, lámpák bekötéséhez</t>
  </si>
  <si>
    <t>NYCWY 4x16 földkábel fektetés földárokba</t>
  </si>
  <si>
    <t>3/4 colos tűzihorganyzott acélcső</t>
  </si>
  <si>
    <t>AASC 25 sodrony</t>
  </si>
  <si>
    <t>3mes rúdföldelő telepítése</t>
  </si>
  <si>
    <t>Áramvisszavezetés</t>
  </si>
  <si>
    <t>Felsővezeték</t>
  </si>
  <si>
    <t>Közvilágítás</t>
  </si>
  <si>
    <t>vm</t>
  </si>
  <si>
    <t>Vignol sines zúzottkő ágyazatú vágány bontása</t>
  </si>
  <si>
    <t>Vályús-sínes egyszerű kitérő bontása</t>
  </si>
  <si>
    <t>csoport</t>
  </si>
  <si>
    <t xml:space="preserve">Szegélyek bontása </t>
  </si>
  <si>
    <t xml:space="preserve">Talajjavító-réteg készítése tömörítéssel vágányépítéshez, homokos kavicsból, tömörítéssel </t>
  </si>
  <si>
    <r>
      <t>m</t>
    </r>
    <r>
      <rPr>
        <vertAlign val="superscript"/>
        <sz val="11"/>
        <color indexed="8"/>
        <rFont val="Calibri"/>
        <family val="2"/>
      </rPr>
      <t>3</t>
    </r>
  </si>
  <si>
    <t>Zúzottkő ágyazat készítése, vágányzónában alsó és felső ágyazat, tömörítéssel</t>
  </si>
  <si>
    <t>csop</t>
  </si>
  <si>
    <t>Vignol sínes vágány építése (zúzottkő ágyazatban</t>
  </si>
  <si>
    <t>Vignol sínes kitérő fektetése</t>
  </si>
  <si>
    <t>Vignol sínes zúzottkő ágyazatú vágány szabályzása</t>
  </si>
  <si>
    <t>Geotextília</t>
  </si>
  <si>
    <r>
      <t>m</t>
    </r>
    <r>
      <rPr>
        <vertAlign val="superscript"/>
        <sz val="11"/>
        <color indexed="8"/>
        <rFont val="Calibri"/>
        <family val="2"/>
      </rPr>
      <t>2</t>
    </r>
  </si>
  <si>
    <t>XPS lapterítés (6 cm)</t>
  </si>
  <si>
    <t>Vignol sín hegesztése</t>
  </si>
  <si>
    <t>Átmeneti sínmező 59R2-49E1 (2.312 m)</t>
  </si>
  <si>
    <t>Peronszegély (Előre gyártott (útteherbírásnak megfelelő, fagyálló, kopásálló) elemekből készített vágánylehatároló elemek elhelyezése alapgerendával és megtámasztással, hézagolással együtt)</t>
  </si>
  <si>
    <t>Kiemelt szegély készítése alapárok kiemeléssel, beton alapgerendán és megtámasztással</t>
  </si>
  <si>
    <t>Életvédelmi kerítés</t>
  </si>
  <si>
    <t>14-ES VILLAMOSVONAL
XIII. kerület, Béke út
Frangepán utca és Fáy utca között</t>
  </si>
  <si>
    <t>Vágányépítés</t>
  </si>
  <si>
    <r>
      <t>240 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Cu sodronyok leszabása az összekötésekhez saruk felforrasztásával.</t>
    </r>
  </si>
  <si>
    <r>
      <t>240 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Cu szigetelt kábel behúzása.</t>
    </r>
  </si>
  <si>
    <r>
      <t>100mm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 vörösréz villamos munkavezeték leszerelése.</t>
    </r>
  </si>
  <si>
    <r>
      <t>Oszlop bontás, 3-5m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>-es betonalap kiásással, daruzás-sal, oszlopkiemeléssel, lábazat- és betonalap leveréssel, földvisszatöltés rétegenkénti döngöléssel, sitt- és fém-hulladék elszállítással.</t>
    </r>
  </si>
  <si>
    <t>Járda aszfaltburkolat bontása (5 cm vastagságban)</t>
  </si>
  <si>
    <t>Járda alapbetonjának bontása (10 cm vastagságban)</t>
  </si>
  <si>
    <t>Járda aszfaltburkolat készítése (5 cm vastagságban)</t>
  </si>
  <si>
    <t>Járda alapbetonjának készítése (10 cm vastagságban)</t>
  </si>
  <si>
    <t>Kábelvégelzáró szerelése anyaggal</t>
  </si>
  <si>
    <t>Kábelárok készítés, földvisszatöltés 0,4x0,8m</t>
  </si>
  <si>
    <t>Homokágy készítés 0,4x0,2m</t>
  </si>
  <si>
    <t>Kábelfedlap</t>
  </si>
  <si>
    <t>Kábeljelzőszalag</t>
  </si>
  <si>
    <t>Meglévő lámpatest felszerelése lámpakarra felújítás után  EKA CLIP 150W</t>
  </si>
  <si>
    <t>Meglévő lámpatest felszerelése felújítás után  Medio 150W</t>
  </si>
  <si>
    <t>Zárt tip. falihorog beépítése mészkő vagy tégla falba, utólagos statikai vizsgálattal</t>
  </si>
  <si>
    <t>Sorsz.</t>
  </si>
  <si>
    <r>
      <t>m</t>
    </r>
    <r>
      <rPr>
        <vertAlign val="superscript"/>
        <sz val="11"/>
        <rFont val="Times New Roman CE"/>
        <family val="1"/>
      </rPr>
      <t>2</t>
    </r>
  </si>
  <si>
    <r>
      <t>120 - 240mm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 vörösréz villamos táppont leszerelése szerelvényeivel, sodronyra bilincselt lengő kivitelben.</t>
    </r>
  </si>
  <si>
    <r>
      <t>150-240mm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 Cu. vagy 300mm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 Al. csupasz tápvezeték leszerelése sodronyról.</t>
    </r>
  </si>
  <si>
    <r>
      <t>150-240mm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 Cu. vagy 300mm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 Al. csupasz tápvezeték leszerelése tartókról.</t>
    </r>
  </si>
  <si>
    <r>
      <rPr>
        <sz val="11"/>
        <rFont val="Calibri"/>
        <family val="2"/>
      </rPr>
      <t>Tartósodrony felszerelése, 'O----O' alakban, a vágányzóna határán és járdaszegélynél szigetelőkkel, ~25m sodrony hosszal, 35mm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 acélsodronyból.</t>
    </r>
  </si>
  <si>
    <r>
      <rPr>
        <sz val="11"/>
        <rFont val="Calibri"/>
        <family val="2"/>
      </rPr>
      <t>Tartósodrony felszerelése, láncolt sodronypárban, felső azaz tartó sodronyként, 'O----O' alakban, a vágányzóna határán szigetelőkkel, ~25m sodrony hosszal, 35mm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 acélsodronyból.</t>
    </r>
  </si>
  <si>
    <r>
      <rPr>
        <sz val="11"/>
        <rFont val="Calibri"/>
        <family val="2"/>
      </rPr>
      <t>35mm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 acél iránysodrony láncolása 35mm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
acél keresztsodronyhoz, Ø4,2mm-es acélhuzallal,
szorítókkal, ' ¦ ' alakban, 1m pálca hosszúságig.</t>
    </r>
  </si>
  <si>
    <r>
      <t>Villamos</t>
    </r>
    <r>
      <rPr>
        <sz val="11"/>
        <rFont val="Calibri"/>
        <family val="2"/>
      </rPr>
      <t xml:space="preserve"> lengő felfüggesztés felszerelése acél sodrony alá, 0°-4° szögtörés esetén, harang alakú csapos felfüggesztővel.</t>
    </r>
  </si>
  <si>
    <r>
      <t xml:space="preserve">Villamos </t>
    </r>
    <r>
      <rPr>
        <sz val="11"/>
        <rFont val="Calibri"/>
        <family val="2"/>
      </rPr>
      <t>merev felfüggesztés felszerelése acél sodrony alá, 0°-4° szögtörés esetén, harang alakú csapos felfüggesztővel.</t>
    </r>
  </si>
  <si>
    <r>
      <rPr>
        <sz val="11"/>
        <rFont val="Calibri"/>
        <family val="2"/>
      </rPr>
      <t>100mm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 vörösréz munkavezeték felszerelése, előre felszerelt felfüggesztő elemek alá.</t>
    </r>
  </si>
  <si>
    <r>
      <t xml:space="preserve">Munkavezeték szigetelt kihorgonyzásának szerelése </t>
    </r>
    <r>
      <rPr>
        <sz val="11"/>
        <rFont val="Calibri"/>
        <family val="2"/>
      </rPr>
      <t>'----'</t>
    </r>
    <r>
      <rPr>
        <sz val="11"/>
        <color indexed="8"/>
        <rFont val="Calibri"/>
        <family val="2"/>
      </rPr>
      <t xml:space="preserve"> alakban, </t>
    </r>
    <r>
      <rPr>
        <sz val="11"/>
        <rFont val="Calibri"/>
        <family val="2"/>
      </rPr>
      <t>35mm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</t>
    </r>
    <r>
      <rPr>
        <sz val="11"/>
        <color indexed="8"/>
        <rFont val="Calibri"/>
        <family val="2"/>
      </rPr>
      <t xml:space="preserve"> horganyzott acélsodronyból.</t>
    </r>
  </si>
  <si>
    <r>
      <rPr>
        <sz val="11"/>
        <rFont val="Calibri"/>
        <family val="2"/>
      </rPr>
      <t>Légköri túlfeszültség levezető</t>
    </r>
    <r>
      <rPr>
        <sz val="11"/>
        <color indexed="8"/>
        <rFont val="Calibri"/>
        <family val="2"/>
      </rPr>
      <t xml:space="preserve"> felszerelése, és bekötése földelő szerkezetbe, </t>
    </r>
    <r>
      <rPr>
        <sz val="11"/>
        <rFont val="Calibri"/>
        <family val="2"/>
      </rPr>
      <t>NSGAFöu 1×120mm</t>
    </r>
    <r>
      <rPr>
        <vertAlign val="superscript"/>
        <sz val="11"/>
        <rFont val="Calibri"/>
        <family val="2"/>
      </rPr>
      <t>2</t>
    </r>
    <r>
      <rPr>
        <sz val="11"/>
        <color indexed="8"/>
        <rFont val="Calibri"/>
        <family val="2"/>
      </rPr>
      <t>-es vagy azzal egyenértékű szigetelt réz kábelezéssel, kompletten.</t>
    </r>
  </si>
  <si>
    <r>
      <rPr>
        <sz val="11"/>
        <rFont val="Calibri"/>
        <family val="2"/>
      </rPr>
      <t>Védőföldelés</t>
    </r>
    <r>
      <rPr>
        <sz val="11"/>
        <color indexed="8"/>
        <rFont val="Calibri"/>
        <family val="2"/>
      </rPr>
      <t xml:space="preserve"> készítése </t>
    </r>
    <r>
      <rPr>
        <sz val="11"/>
        <rFont val="Calibri"/>
        <family val="2"/>
      </rPr>
      <t>rúd földelővel</t>
    </r>
    <r>
      <rPr>
        <sz val="11"/>
        <color indexed="8"/>
        <rFont val="Calibri"/>
        <family val="2"/>
      </rPr>
      <t xml:space="preserve">, </t>
    </r>
    <r>
      <rPr>
        <sz val="11"/>
        <rFont val="Calibri"/>
        <family val="2"/>
      </rPr>
      <t>kompletten.</t>
    </r>
  </si>
  <si>
    <r>
      <t xml:space="preserve">Villamos </t>
    </r>
    <r>
      <rPr>
        <sz val="11"/>
        <rFont val="Calibri"/>
        <family val="2"/>
      </rPr>
      <t>váltóvezeték (munkavezeték) felszerelése, 100m hosszúságig.</t>
    </r>
  </si>
  <si>
    <r>
      <t>Munkavezeték fémes áthidalása, NSGAFöu 1×120mm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 vagy azzal egyenértékű szigetelt réz kábelel, szorítókkal,  maximum 1m hosszban. (</t>
    </r>
    <r>
      <rPr>
        <i/>
        <sz val="11"/>
        <rFont val="Calibri"/>
        <family val="2"/>
      </rPr>
      <t>ÁHTP</t>
    </r>
    <r>
      <rPr>
        <sz val="11"/>
        <rFont val="Calibri"/>
        <family val="2"/>
      </rPr>
      <t>)</t>
    </r>
  </si>
  <si>
    <r>
      <rPr>
        <sz val="11"/>
        <rFont val="Calibri"/>
        <family val="2"/>
      </rPr>
      <t>100mm</t>
    </r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>-es munkavezeték szabályozása.</t>
    </r>
  </si>
  <si>
    <r>
      <rPr>
        <sz val="11"/>
        <rFont val="Calibri"/>
        <family val="2"/>
      </rPr>
      <t>Egyenesben, lengő villamos munkavezeték felfüggesztés leszerelése, sodronyról, 0-4° közötti szögtörés esetén.</t>
    </r>
  </si>
  <si>
    <r>
      <rPr>
        <sz val="11"/>
        <rFont val="Calibri"/>
        <family val="2"/>
      </rPr>
      <t>Merev villamos munkavezeték felfüggesztés leszerelése, sodronyról, 0-4° közötti szögtörés esetén.</t>
    </r>
  </si>
  <si>
    <t>70/7-R-9.5/7,5 típ. típ. acéloszlop állítása, betonba, daruzással, földmunkával és betonozással.</t>
  </si>
  <si>
    <t>70/7-R-10.5/8,5 típ. típ. acéloszlop állítása, betonba, daruzással, földmunkával és betonozással.</t>
  </si>
  <si>
    <t xml:space="preserve">Közvilágítás összesen: </t>
  </si>
  <si>
    <t>Felsővezeték összesen:</t>
  </si>
  <si>
    <t>Vágányépítés összesen:</t>
  </si>
  <si>
    <t>Áramvisszavezetés összesen:</t>
  </si>
  <si>
    <t>Költségvetési főösszesítő</t>
  </si>
  <si>
    <t>Előirányzatok, tételes költségelszámolással</t>
  </si>
  <si>
    <t>Nettó előirányzat</t>
  </si>
  <si>
    <t>1.</t>
  </si>
  <si>
    <t>Ideiglenes peron építése, bontása, vendégkitérő beépítése, bontása*, terület helyreállítása, takarítása</t>
  </si>
  <si>
    <t>2.</t>
  </si>
  <si>
    <t>Forgalomtechnikai tervezés, engedélyeztetés (előirányzat, tételes költségelszámolással)</t>
  </si>
  <si>
    <t>3.</t>
  </si>
  <si>
    <t>Ideiglenes építési forgalomtechnika kialakítása a munkavégzéshez, végleges forgalomtechnika visszaállítása a munka végén (előirányzat, tételes költségelszámolással)</t>
  </si>
  <si>
    <t>Összesen (1-3. sorok)</t>
  </si>
  <si>
    <t>Árazandó sorok</t>
  </si>
  <si>
    <t>4.</t>
  </si>
  <si>
    <t>5.</t>
  </si>
  <si>
    <t>6.</t>
  </si>
  <si>
    <t>7.</t>
  </si>
  <si>
    <t>8.</t>
  </si>
  <si>
    <t>Egyéb járulékos költségek (nem tételes költségelszámolással) **</t>
  </si>
  <si>
    <t>Összesen (4-8.sorok):</t>
  </si>
  <si>
    <t>Tartalékkeret (10%) (4-8. sorok):</t>
  </si>
  <si>
    <t>Mindösszesen (összesen 1-3. sor, és tartalékkerettel növelt 4-8. sorok) 
(Felolvasólapon feltüntetendő):</t>
  </si>
  <si>
    <t>*A vendégkitérő BKV raktárából ki- és beszállítása, illetve a fel- és lerakodása a kivitelező feladata.</t>
  </si>
  <si>
    <t>**: egyéb, a kivitelezéssel kapcsolatos járulékos költségek, melyeket a többi sor nem tartalmaz; pl. területfoglalási, behajtási engedélyek, stb. Az itt megjelölt összeg nem tételes elszámolással kerül elszámolásra.</t>
  </si>
  <si>
    <t>Vágányépítés összesen</t>
  </si>
  <si>
    <t>Áramvisszavezetés összesen</t>
  </si>
  <si>
    <t>Felsővezeték összesen</t>
  </si>
  <si>
    <t>Közvilágítás összesen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</si>
</sst>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  <numFmt numFmtId="165" formatCode="0.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_-* #,##0\ &quot;Ft&quot;_-;\-* #,##0\ &quot;Ft&quot;_-;_-* &quot;-&quot;??\ &quot;Ft&quot;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2"/>
      <color indexed="8"/>
      <name val="Times New Roman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1"/>
      <name val="Calibri"/>
      <family val="2"/>
    </font>
    <font>
      <i/>
      <sz val="11"/>
      <name val="Calibri"/>
      <family val="2"/>
    </font>
    <font>
      <vertAlign val="superscript"/>
      <sz val="11"/>
      <name val="Times New Roman CE"/>
      <family val="1"/>
    </font>
    <font>
      <b/>
      <sz val="12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color indexed="13"/>
      <name val="Calibri"/>
      <family val="2"/>
    </font>
    <font>
      <b/>
      <sz val="13"/>
      <color indexed="8"/>
      <name val="Calibri"/>
      <family val="2"/>
    </font>
    <font>
      <b/>
      <sz val="12"/>
      <color indexed="13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FF00"/>
      <name val="Calibri"/>
      <family val="2"/>
    </font>
    <font>
      <sz val="12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rgb="FFFFFF00"/>
      <name val="Calibri"/>
      <family val="2"/>
    </font>
    <font>
      <b/>
      <sz val="12"/>
      <color theme="1"/>
      <name val="Calibri"/>
      <family val="2"/>
    </font>
    <font>
      <sz val="13"/>
      <color theme="1"/>
      <name val="Calibri"/>
      <family val="2"/>
    </font>
    <font>
      <b/>
      <sz val="14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2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9" fillId="34" borderId="1" applyNumberFormat="0" applyAlignment="0" applyProtection="0"/>
    <xf numFmtId="0" fontId="5" fillId="13" borderId="2" applyNumberFormat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7" fillId="0" borderId="4" applyNumberFormat="0" applyFill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0" borderId="7" applyNumberFormat="0" applyFill="0" applyAlignment="0" applyProtection="0"/>
    <xf numFmtId="0" fontId="9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5" borderId="9" applyNumberFormat="0" applyAlignment="0" applyProtection="0"/>
    <xf numFmtId="0" fontId="10" fillId="36" borderId="10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3" fillId="0" borderId="12" applyNumberFormat="0" applyFill="0" applyAlignment="0" applyProtection="0"/>
    <xf numFmtId="0" fontId="0" fillId="37" borderId="13" applyNumberFormat="0" applyFont="0" applyAlignment="0" applyProtection="0"/>
    <xf numFmtId="0" fontId="1" fillId="38" borderId="14" applyNumberFormat="0" applyFont="0" applyAlignment="0" applyProtection="0"/>
    <xf numFmtId="0" fontId="1" fillId="38" borderId="14" applyNumberFormat="0" applyFont="0" applyAlignment="0" applyProtection="0"/>
    <xf numFmtId="0" fontId="38" fillId="39" borderId="0" applyNumberFormat="0" applyBorder="0" applyAlignment="0" applyProtection="0"/>
    <xf numFmtId="0" fontId="4" fillId="40" borderId="0" applyNumberFormat="0" applyBorder="0" applyAlignment="0" applyProtection="0"/>
    <xf numFmtId="0" fontId="38" fillId="41" borderId="0" applyNumberFormat="0" applyBorder="0" applyAlignment="0" applyProtection="0"/>
    <xf numFmtId="0" fontId="4" fillId="42" borderId="0" applyNumberFormat="0" applyBorder="0" applyAlignment="0" applyProtection="0"/>
    <xf numFmtId="0" fontId="38" fillId="43" borderId="0" applyNumberFormat="0" applyBorder="0" applyAlignment="0" applyProtection="0"/>
    <xf numFmtId="0" fontId="4" fillId="44" borderId="0" applyNumberFormat="0" applyBorder="0" applyAlignment="0" applyProtection="0"/>
    <xf numFmtId="0" fontId="38" fillId="45" borderId="0" applyNumberFormat="0" applyBorder="0" applyAlignment="0" applyProtection="0"/>
    <xf numFmtId="0" fontId="4" fillId="29" borderId="0" applyNumberFormat="0" applyBorder="0" applyAlignment="0" applyProtection="0"/>
    <xf numFmtId="0" fontId="38" fillId="46" borderId="0" applyNumberFormat="0" applyBorder="0" applyAlignment="0" applyProtection="0"/>
    <xf numFmtId="0" fontId="4" fillId="31" borderId="0" applyNumberFormat="0" applyBorder="0" applyAlignment="0" applyProtection="0"/>
    <xf numFmtId="0" fontId="38" fillId="47" borderId="0" applyNumberFormat="0" applyBorder="0" applyAlignment="0" applyProtection="0"/>
    <xf numFmtId="0" fontId="4" fillId="48" borderId="0" applyNumberFormat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50" borderId="15" applyNumberFormat="0" applyAlignment="0" applyProtection="0"/>
    <xf numFmtId="0" fontId="15" fillId="51" borderId="16" applyNumberFormat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0" fillId="0" borderId="17" applyNumberFormat="0" applyFill="0" applyAlignment="0" applyProtection="0"/>
    <xf numFmtId="0" fontId="18" fillId="0" borderId="1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52" borderId="0" applyNumberFormat="0" applyBorder="0" applyAlignment="0" applyProtection="0"/>
    <xf numFmtId="0" fontId="19" fillId="5" borderId="0" applyNumberFormat="0" applyBorder="0" applyAlignment="0" applyProtection="0"/>
    <xf numFmtId="0" fontId="52" fillId="53" borderId="0" applyNumberFormat="0" applyBorder="0" applyAlignment="0" applyProtection="0"/>
    <xf numFmtId="0" fontId="20" fillId="54" borderId="0" applyNumberFormat="0" applyBorder="0" applyAlignment="0" applyProtection="0"/>
    <xf numFmtId="165" fontId="3" fillId="0" borderId="19" applyFill="0" applyProtection="0">
      <alignment horizontal="center" vertical="top" wrapText="1"/>
    </xf>
    <xf numFmtId="0" fontId="53" fillId="50" borderId="1" applyNumberFormat="0" applyAlignment="0" applyProtection="0"/>
    <xf numFmtId="0" fontId="21" fillId="51" borderId="2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Font="1" applyAlignment="1">
      <alignment/>
    </xf>
    <xf numFmtId="0" fontId="23" fillId="0" borderId="20" xfId="193" applyFont="1" applyBorder="1" applyAlignment="1">
      <alignment horizontal="center" vertical="center"/>
      <protection/>
    </xf>
    <xf numFmtId="0" fontId="24" fillId="0" borderId="21" xfId="193" applyFont="1" applyBorder="1" applyAlignment="1">
      <alignment horizontal="center" vertical="center" wrapText="1"/>
      <protection/>
    </xf>
    <xf numFmtId="0" fontId="24" fillId="0" borderId="21" xfId="193" applyFont="1" applyFill="1" applyBorder="1" applyAlignment="1">
      <alignment horizontal="center" vertical="center" wrapText="1"/>
      <protection/>
    </xf>
    <xf numFmtId="0" fontId="24" fillId="0" borderId="22" xfId="193" applyFont="1" applyFill="1" applyBorder="1" applyAlignment="1">
      <alignment horizontal="center" vertical="center" wrapText="1"/>
      <protection/>
    </xf>
    <xf numFmtId="0" fontId="26" fillId="0" borderId="23" xfId="193" applyFont="1" applyFill="1" applyBorder="1" applyAlignment="1">
      <alignment horizontal="center" vertical="center"/>
      <protection/>
    </xf>
    <xf numFmtId="164" fontId="26" fillId="0" borderId="23" xfId="193" applyNumberFormat="1" applyFont="1" applyFill="1" applyBorder="1" applyAlignment="1">
      <alignment horizontal="center" vertical="center"/>
      <protection/>
    </xf>
    <xf numFmtId="0" fontId="26" fillId="0" borderId="24" xfId="193" applyFont="1" applyFill="1" applyBorder="1" applyAlignment="1">
      <alignment horizontal="center" vertical="center"/>
      <protection/>
    </xf>
    <xf numFmtId="164" fontId="26" fillId="0" borderId="24" xfId="193" applyNumberFormat="1" applyFont="1" applyFill="1" applyBorder="1" applyAlignment="1">
      <alignment horizontal="center" vertical="center"/>
      <protection/>
    </xf>
    <xf numFmtId="0" fontId="26" fillId="55" borderId="23" xfId="140" applyFont="1" applyFill="1" applyBorder="1" applyAlignment="1">
      <alignment horizontal="center" vertical="center"/>
      <protection/>
    </xf>
    <xf numFmtId="0" fontId="1" fillId="0" borderId="25" xfId="193" applyFont="1" applyBorder="1" applyAlignment="1">
      <alignment horizontal="center" vertical="center"/>
      <protection/>
    </xf>
    <xf numFmtId="0" fontId="26" fillId="0" borderId="23" xfId="193" applyFont="1" applyFill="1" applyBorder="1" applyAlignment="1">
      <alignment horizontal="left" vertical="center" wrapText="1"/>
      <protection/>
    </xf>
    <xf numFmtId="0" fontId="26" fillId="55" borderId="23" xfId="176" applyFont="1" applyFill="1" applyBorder="1" applyAlignment="1">
      <alignment horizontal="center" vertical="center"/>
      <protection/>
    </xf>
    <xf numFmtId="0" fontId="26" fillId="55" borderId="24" xfId="159" applyFont="1" applyFill="1" applyBorder="1" applyAlignment="1">
      <alignment horizontal="center" vertical="center"/>
      <protection/>
    </xf>
    <xf numFmtId="0" fontId="26" fillId="55" borderId="23" xfId="159" applyFont="1" applyFill="1" applyBorder="1" applyAlignment="1">
      <alignment horizontal="center" vertical="center"/>
      <protection/>
    </xf>
    <xf numFmtId="0" fontId="26" fillId="55" borderId="24" xfId="140" applyFont="1" applyFill="1" applyBorder="1" applyAlignment="1">
      <alignment horizontal="center" vertical="center"/>
      <protection/>
    </xf>
    <xf numFmtId="0" fontId="24" fillId="0" borderId="21" xfId="193" applyFont="1" applyBorder="1" applyAlignment="1">
      <alignment horizontal="center" vertical="center"/>
      <protection/>
    </xf>
    <xf numFmtId="0" fontId="26" fillId="0" borderId="23" xfId="193" applyFont="1" applyFill="1" applyBorder="1" applyAlignment="1">
      <alignment horizontal="left" vertical="center" wrapText="1"/>
      <protection/>
    </xf>
    <xf numFmtId="49" fontId="26" fillId="0" borderId="23" xfId="195" applyNumberFormat="1" applyFont="1" applyFill="1" applyBorder="1" applyAlignment="1">
      <alignment vertical="center" wrapText="1"/>
      <protection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6" fillId="0" borderId="24" xfId="193" applyFont="1" applyFill="1" applyBorder="1" applyAlignment="1">
      <alignment horizontal="left" vertical="center" wrapText="1"/>
      <protection/>
    </xf>
    <xf numFmtId="164" fontId="26" fillId="0" borderId="26" xfId="193" applyNumberFormat="1" applyFont="1" applyFill="1" applyBorder="1" applyAlignment="1">
      <alignment horizontal="right" vertical="center"/>
      <protection/>
    </xf>
    <xf numFmtId="164" fontId="26" fillId="0" borderId="27" xfId="193" applyNumberFormat="1" applyFont="1" applyFill="1" applyBorder="1" applyAlignment="1">
      <alignment horizontal="right" vertical="center"/>
      <protection/>
    </xf>
    <xf numFmtId="164" fontId="26" fillId="0" borderId="28" xfId="193" applyNumberFormat="1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1" fillId="0" borderId="29" xfId="193" applyFont="1" applyBorder="1" applyAlignment="1">
      <alignment horizontal="center" vertical="center"/>
      <protection/>
    </xf>
    <xf numFmtId="0" fontId="1" fillId="0" borderId="30" xfId="193" applyFont="1" applyBorder="1" applyAlignment="1">
      <alignment horizontal="center" vertical="center"/>
      <protection/>
    </xf>
    <xf numFmtId="0" fontId="26" fillId="0" borderId="31" xfId="193" applyFont="1" applyFill="1" applyBorder="1" applyAlignment="1">
      <alignment horizontal="left" vertical="center" wrapText="1"/>
      <protection/>
    </xf>
    <xf numFmtId="0" fontId="26" fillId="0" borderId="31" xfId="193" applyFont="1" applyFill="1" applyBorder="1" applyAlignment="1">
      <alignment horizontal="center" vertical="center"/>
      <protection/>
    </xf>
    <xf numFmtId="164" fontId="26" fillId="0" borderId="31" xfId="193" applyNumberFormat="1" applyFont="1" applyFill="1" applyBorder="1" applyAlignment="1">
      <alignment horizontal="center" vertical="center"/>
      <protection/>
    </xf>
    <xf numFmtId="164" fontId="26" fillId="0" borderId="32" xfId="193" applyNumberFormat="1" applyFont="1" applyFill="1" applyBorder="1" applyAlignment="1">
      <alignment horizontal="right" vertical="center"/>
      <protection/>
    </xf>
    <xf numFmtId="164" fontId="54" fillId="56" borderId="33" xfId="193" applyNumberFormat="1" applyFont="1" applyFill="1" applyBorder="1" applyAlignment="1">
      <alignment horizontal="right" vertical="center"/>
      <protection/>
    </xf>
    <xf numFmtId="0" fontId="55" fillId="0" borderId="34" xfId="0" applyFont="1" applyBorder="1" applyAlignment="1">
      <alignment horizontal="right"/>
    </xf>
    <xf numFmtId="0" fontId="0" fillId="0" borderId="25" xfId="0" applyFont="1" applyBorder="1" applyAlignment="1">
      <alignment horizontal="center" vertical="center"/>
    </xf>
    <xf numFmtId="170" fontId="55" fillId="0" borderId="26" xfId="198" applyNumberFormat="1" applyFont="1" applyBorder="1" applyAlignment="1">
      <alignment horizontal="right" vertical="center"/>
    </xf>
    <xf numFmtId="0" fontId="32" fillId="0" borderId="25" xfId="193" applyFont="1" applyFill="1" applyBorder="1" applyAlignment="1">
      <alignment horizontal="center" vertical="center" wrapText="1"/>
      <protection/>
    </xf>
    <xf numFmtId="0" fontId="32" fillId="0" borderId="35" xfId="193" applyFont="1" applyFill="1" applyBorder="1" applyAlignment="1">
      <alignment horizontal="center" vertical="center" wrapText="1"/>
      <protection/>
    </xf>
    <xf numFmtId="0" fontId="0" fillId="0" borderId="35" xfId="0" applyFont="1" applyBorder="1" applyAlignment="1">
      <alignment horizontal="right" vertical="center" indent="1"/>
    </xf>
    <xf numFmtId="0" fontId="55" fillId="0" borderId="0" xfId="0" applyFont="1" applyBorder="1" applyAlignment="1">
      <alignment wrapText="1"/>
    </xf>
    <xf numFmtId="170" fontId="55" fillId="0" borderId="0" xfId="198" applyNumberFormat="1" applyFont="1" applyBorder="1" applyAlignment="1">
      <alignment vertical="center"/>
    </xf>
    <xf numFmtId="164" fontId="33" fillId="0" borderId="26" xfId="193" applyNumberFormat="1" applyFont="1" applyFill="1" applyBorder="1" applyAlignment="1">
      <alignment horizontal="right" vertical="center"/>
      <protection/>
    </xf>
    <xf numFmtId="0" fontId="32" fillId="0" borderId="36" xfId="193" applyFont="1" applyFill="1" applyBorder="1" applyAlignment="1">
      <alignment horizontal="center" vertical="center" wrapText="1"/>
      <protection/>
    </xf>
    <xf numFmtId="164" fontId="33" fillId="0" borderId="28" xfId="193" applyNumberFormat="1" applyFont="1" applyFill="1" applyBorder="1" applyAlignment="1">
      <alignment horizontal="right" vertical="center"/>
      <protection/>
    </xf>
    <xf numFmtId="164" fontId="22" fillId="0" borderId="35" xfId="193" applyNumberFormat="1" applyFont="1" applyFill="1" applyBorder="1" applyAlignment="1">
      <alignment horizontal="center" vertical="center"/>
      <protection/>
    </xf>
    <xf numFmtId="164" fontId="31" fillId="0" borderId="37" xfId="193" applyNumberFormat="1" applyFont="1" applyFill="1" applyBorder="1" applyAlignment="1">
      <alignment horizontal="right" vertical="center"/>
      <protection/>
    </xf>
    <xf numFmtId="0" fontId="0" fillId="0" borderId="35" xfId="0" applyBorder="1" applyAlignment="1">
      <alignment/>
    </xf>
    <xf numFmtId="164" fontId="55" fillId="0" borderId="26" xfId="0" applyNumberFormat="1" applyFont="1" applyBorder="1" applyAlignment="1">
      <alignment horizontal="right"/>
    </xf>
    <xf numFmtId="0" fontId="0" fillId="0" borderId="38" xfId="0" applyBorder="1" applyAlignment="1">
      <alignment/>
    </xf>
    <xf numFmtId="170" fontId="56" fillId="0" borderId="28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 horizontal="right"/>
    </xf>
    <xf numFmtId="0" fontId="55" fillId="0" borderId="26" xfId="0" applyFont="1" applyBorder="1" applyAlignment="1">
      <alignment horizontal="center"/>
    </xf>
    <xf numFmtId="170" fontId="55" fillId="0" borderId="37" xfId="198" applyNumberFormat="1" applyFont="1" applyBorder="1" applyAlignment="1">
      <alignment horizontal="right" vertical="center"/>
    </xf>
    <xf numFmtId="0" fontId="32" fillId="0" borderId="29" xfId="193" applyFont="1" applyFill="1" applyBorder="1" applyAlignment="1">
      <alignment horizontal="center" vertical="center" wrapText="1"/>
      <protection/>
    </xf>
    <xf numFmtId="170" fontId="55" fillId="0" borderId="28" xfId="198" applyNumberFormat="1" applyFont="1" applyBorder="1" applyAlignment="1">
      <alignment horizontal="right" vertical="center"/>
    </xf>
    <xf numFmtId="0" fontId="22" fillId="0" borderId="39" xfId="193" applyFont="1" applyBorder="1" applyAlignment="1">
      <alignment horizontal="center" vertical="center" wrapText="1"/>
      <protection/>
    </xf>
    <xf numFmtId="0" fontId="22" fillId="0" borderId="40" xfId="193" applyFont="1" applyBorder="1" applyAlignment="1">
      <alignment horizontal="center" vertical="center"/>
      <protection/>
    </xf>
    <xf numFmtId="0" fontId="22" fillId="0" borderId="41" xfId="193" applyFont="1" applyBorder="1" applyAlignment="1">
      <alignment horizontal="center" vertical="center"/>
      <protection/>
    </xf>
    <xf numFmtId="0" fontId="57" fillId="56" borderId="39" xfId="193" applyFont="1" applyFill="1" applyBorder="1" applyAlignment="1">
      <alignment horizontal="center" vertical="center"/>
      <protection/>
    </xf>
    <xf numFmtId="0" fontId="57" fillId="56" borderId="40" xfId="193" applyFont="1" applyFill="1" applyBorder="1" applyAlignment="1">
      <alignment horizontal="center" vertical="center"/>
      <protection/>
    </xf>
    <xf numFmtId="0" fontId="57" fillId="56" borderId="42" xfId="193" applyFont="1" applyFill="1" applyBorder="1" applyAlignment="1">
      <alignment horizontal="center" vertical="center"/>
      <protection/>
    </xf>
    <xf numFmtId="0" fontId="25" fillId="27" borderId="25" xfId="193" applyFont="1" applyFill="1" applyBorder="1" applyAlignment="1">
      <alignment horizontal="center" vertical="center"/>
      <protection/>
    </xf>
    <xf numFmtId="0" fontId="25" fillId="27" borderId="23" xfId="193" applyFont="1" applyFill="1" applyBorder="1" applyAlignment="1">
      <alignment horizontal="center" vertical="center"/>
      <protection/>
    </xf>
    <xf numFmtId="0" fontId="25" fillId="27" borderId="26" xfId="193" applyFont="1" applyFill="1" applyBorder="1" applyAlignment="1">
      <alignment horizontal="center" vertical="center"/>
      <protection/>
    </xf>
    <xf numFmtId="0" fontId="25" fillId="27" borderId="43" xfId="193" applyFont="1" applyFill="1" applyBorder="1" applyAlignment="1">
      <alignment horizontal="center" vertical="center"/>
      <protection/>
    </xf>
    <xf numFmtId="0" fontId="25" fillId="27" borderId="44" xfId="193" applyFont="1" applyFill="1" applyBorder="1" applyAlignment="1">
      <alignment horizontal="center" vertical="center"/>
      <protection/>
    </xf>
    <xf numFmtId="0" fontId="25" fillId="27" borderId="37" xfId="193" applyFont="1" applyFill="1" applyBorder="1" applyAlignment="1">
      <alignment horizontal="center" vertical="center"/>
      <protection/>
    </xf>
    <xf numFmtId="0" fontId="22" fillId="23" borderId="39" xfId="193" applyFont="1" applyFill="1" applyBorder="1" applyAlignment="1">
      <alignment horizontal="left" vertical="center"/>
      <protection/>
    </xf>
    <xf numFmtId="0" fontId="22" fillId="23" borderId="40" xfId="193" applyFont="1" applyFill="1" applyBorder="1" applyAlignment="1">
      <alignment horizontal="left" vertical="center"/>
      <protection/>
    </xf>
    <xf numFmtId="0" fontId="22" fillId="23" borderId="41" xfId="193" applyFont="1" applyFill="1" applyBorder="1" applyAlignment="1">
      <alignment horizontal="left" vertical="center"/>
      <protection/>
    </xf>
    <xf numFmtId="0" fontId="55" fillId="0" borderId="24" xfId="0" applyFont="1" applyBorder="1" applyAlignment="1">
      <alignment horizontal="left" vertical="center" wrapText="1"/>
    </xf>
    <xf numFmtId="164" fontId="31" fillId="0" borderId="44" xfId="193" applyNumberFormat="1" applyFont="1" applyFill="1" applyBorder="1" applyAlignment="1">
      <alignment horizontal="left" vertical="center"/>
      <protection/>
    </xf>
    <xf numFmtId="0" fontId="32" fillId="0" borderId="23" xfId="193" applyFont="1" applyFill="1" applyBorder="1" applyAlignment="1">
      <alignment horizontal="left" vertical="center" wrapText="1"/>
      <protection/>
    </xf>
    <xf numFmtId="0" fontId="56" fillId="0" borderId="24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58" fillId="0" borderId="44" xfId="0" applyFont="1" applyBorder="1" applyAlignment="1">
      <alignment horizontal="left" vertical="center" wrapText="1"/>
    </xf>
    <xf numFmtId="0" fontId="59" fillId="18" borderId="25" xfId="0" applyFont="1" applyFill="1" applyBorder="1" applyAlignment="1">
      <alignment horizontal="center" vertical="center"/>
    </xf>
    <xf numFmtId="0" fontId="59" fillId="18" borderId="23" xfId="0" applyFont="1" applyFill="1" applyBorder="1" applyAlignment="1">
      <alignment horizontal="center" vertical="center"/>
    </xf>
    <xf numFmtId="0" fontId="59" fillId="18" borderId="26" xfId="0" applyFont="1" applyFill="1" applyBorder="1" applyAlignment="1">
      <alignment horizontal="center" vertical="center"/>
    </xf>
    <xf numFmtId="0" fontId="22" fillId="0" borderId="0" xfId="193" applyFont="1" applyBorder="1" applyAlignment="1">
      <alignment horizontal="center" vertical="center" wrapText="1"/>
      <protection/>
    </xf>
    <xf numFmtId="0" fontId="22" fillId="0" borderId="0" xfId="193" applyFont="1" applyBorder="1" applyAlignment="1">
      <alignment horizontal="center" vertical="center"/>
      <protection/>
    </xf>
    <xf numFmtId="0" fontId="60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59" fillId="18" borderId="45" xfId="0" applyFont="1" applyFill="1" applyBorder="1" applyAlignment="1">
      <alignment horizontal="center"/>
    </xf>
    <xf numFmtId="0" fontId="59" fillId="18" borderId="46" xfId="0" applyFont="1" applyFill="1" applyBorder="1" applyAlignment="1">
      <alignment horizontal="center"/>
    </xf>
    <xf numFmtId="0" fontId="59" fillId="18" borderId="47" xfId="0" applyFont="1" applyFill="1" applyBorder="1" applyAlignment="1">
      <alignment horizontal="center"/>
    </xf>
    <xf numFmtId="0" fontId="55" fillId="0" borderId="48" xfId="0" applyFont="1" applyBorder="1" applyAlignment="1">
      <alignment horizontal="left" vertical="center" wrapText="1"/>
    </xf>
    <xf numFmtId="0" fontId="55" fillId="0" borderId="49" xfId="0" applyFont="1" applyBorder="1" applyAlignment="1">
      <alignment horizontal="left" vertical="center" wrapText="1"/>
    </xf>
    <xf numFmtId="0" fontId="55" fillId="0" borderId="50" xfId="0" applyFont="1" applyBorder="1" applyAlignment="1">
      <alignment horizontal="left" vertical="center" wrapText="1"/>
    </xf>
    <xf numFmtId="0" fontId="55" fillId="0" borderId="51" xfId="0" applyFont="1" applyBorder="1" applyAlignment="1">
      <alignment horizontal="left" vertical="center" wrapText="1"/>
    </xf>
    <xf numFmtId="0" fontId="55" fillId="0" borderId="52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50" xfId="0" applyFont="1" applyBorder="1" applyAlignment="1">
      <alignment horizontal="center"/>
    </xf>
  </cellXfs>
  <cellStyles count="194">
    <cellStyle name="Normal" xfId="0"/>
    <cellStyle name="&amp;Mindet cseréli" xfId="15"/>
    <cellStyle name="20% - 1. jelölőszín" xfId="16"/>
    <cellStyle name="20% - 1. jelölőszín 2" xfId="17"/>
    <cellStyle name="20% - 1. jelölőszín 3" xfId="18"/>
    <cellStyle name="20% - 2. jelölőszín" xfId="19"/>
    <cellStyle name="20% - 2. jelölőszín 2" xfId="20"/>
    <cellStyle name="20% - 2. jelölőszín 3" xfId="21"/>
    <cellStyle name="20% - 3. jelölőszín" xfId="22"/>
    <cellStyle name="20% - 3. jelölőszín 2" xfId="23"/>
    <cellStyle name="20% - 3. jelölőszín 3" xfId="24"/>
    <cellStyle name="20% - 4. jelölőszín" xfId="25"/>
    <cellStyle name="20% - 4. jelölőszín 2" xfId="26"/>
    <cellStyle name="20% - 4. jelölőszín 3" xfId="27"/>
    <cellStyle name="20% - 5. jelölőszín" xfId="28"/>
    <cellStyle name="20% - 5. jelölőszín 2" xfId="29"/>
    <cellStyle name="20% - 5. jelölőszín 3" xfId="30"/>
    <cellStyle name="20% - 6. jelölőszín" xfId="31"/>
    <cellStyle name="20% - 6. jelölőszín 2" xfId="32"/>
    <cellStyle name="20% - 6. jelölőszín 3" xfId="33"/>
    <cellStyle name="40% - 1. jelölőszín" xfId="34"/>
    <cellStyle name="40% - 1. jelölőszín 2" xfId="35"/>
    <cellStyle name="40% - 1. jelölőszín 3" xfId="36"/>
    <cellStyle name="40% - 2. jelölőszín" xfId="37"/>
    <cellStyle name="40% - 2. jelölőszín 2" xfId="38"/>
    <cellStyle name="40% - 2. jelölőszín 3" xfId="39"/>
    <cellStyle name="40% - 3. jelölőszín" xfId="40"/>
    <cellStyle name="40% - 3. jelölőszín 2" xfId="41"/>
    <cellStyle name="40% - 3. jelölőszín 3" xfId="42"/>
    <cellStyle name="40% - 4. jelölőszín" xfId="43"/>
    <cellStyle name="40% - 4. jelölőszín 2" xfId="44"/>
    <cellStyle name="40% - 4. jelölőszín 3" xfId="45"/>
    <cellStyle name="40% - 5. jelölőszín" xfId="46"/>
    <cellStyle name="40% - 5. jelölőszín 2" xfId="47"/>
    <cellStyle name="40% - 5. jelölőszín 3" xfId="48"/>
    <cellStyle name="40% - 6. jelölőszín" xfId="49"/>
    <cellStyle name="40% - 6. jelölőszín 2" xfId="50"/>
    <cellStyle name="40% - 6. jelölőszín 3" xfId="51"/>
    <cellStyle name="60% - 1. jelölőszín" xfId="52"/>
    <cellStyle name="60% - 1. jelölőszín 2" xfId="53"/>
    <cellStyle name="60% - 2. jelölőszín" xfId="54"/>
    <cellStyle name="60% - 2. jelölőszín 2" xfId="55"/>
    <cellStyle name="60% - 3. jelölőszín" xfId="56"/>
    <cellStyle name="60% - 3. jelölőszín 2" xfId="57"/>
    <cellStyle name="60% - 4. jelölőszín" xfId="58"/>
    <cellStyle name="60% - 4. jelölőszín 2" xfId="59"/>
    <cellStyle name="60% - 5. jelölőszín" xfId="60"/>
    <cellStyle name="60% - 5. jelölőszín 2" xfId="61"/>
    <cellStyle name="60% - 6. jelölőszín" xfId="62"/>
    <cellStyle name="60% - 6. jelölőszín 2" xfId="63"/>
    <cellStyle name="Bevitel" xfId="64"/>
    <cellStyle name="Bevitel 2" xfId="65"/>
    <cellStyle name="Cím" xfId="66"/>
    <cellStyle name="Cím 2" xfId="67"/>
    <cellStyle name="Címsor 1" xfId="68"/>
    <cellStyle name="Címsor 1 2" xfId="69"/>
    <cellStyle name="Címsor 2" xfId="70"/>
    <cellStyle name="Címsor 2 2" xfId="71"/>
    <cellStyle name="Címsor 3" xfId="72"/>
    <cellStyle name="Címsor 3 2" xfId="73"/>
    <cellStyle name="Címsor 4" xfId="74"/>
    <cellStyle name="Címsor 4 2" xfId="75"/>
    <cellStyle name="Ellenőrzőcella" xfId="76"/>
    <cellStyle name="Ellenőrzőcella 2" xfId="77"/>
    <cellStyle name="Excel Built-in Normal" xfId="78"/>
    <cellStyle name="Excel Built-in Normal 2" xfId="79"/>
    <cellStyle name="Excel Built-in Normal 2 2" xfId="80"/>
    <cellStyle name="Excel Built-in Normal 3" xfId="81"/>
    <cellStyle name="Comma" xfId="82"/>
    <cellStyle name="Comma [0]" xfId="83"/>
    <cellStyle name="Ezres 2" xfId="84"/>
    <cellStyle name="Ezres 2 2" xfId="85"/>
    <cellStyle name="Ezres 2 2 2" xfId="86"/>
    <cellStyle name="Ezres 2 3" xfId="87"/>
    <cellStyle name="Ezres 3" xfId="88"/>
    <cellStyle name="Ezres 3 2" xfId="89"/>
    <cellStyle name="Ezres 3 2 2" xfId="90"/>
    <cellStyle name="Ezres 3 2 2 2" xfId="91"/>
    <cellStyle name="Ezres 3 2 3" xfId="92"/>
    <cellStyle name="Ezres 3 3" xfId="93"/>
    <cellStyle name="Ezres 3 3 2" xfId="94"/>
    <cellStyle name="Ezres 3 4" xfId="95"/>
    <cellStyle name="Ezres 4" xfId="96"/>
    <cellStyle name="Ezres 4 2" xfId="97"/>
    <cellStyle name="Ezres 4 2 2" xfId="98"/>
    <cellStyle name="Ezres 4 2 2 2" xfId="99"/>
    <cellStyle name="Ezres 4 2 3" xfId="100"/>
    <cellStyle name="Ezres 4 3" xfId="101"/>
    <cellStyle name="Ezres 4 3 2" xfId="102"/>
    <cellStyle name="Ezres 4 4" xfId="103"/>
    <cellStyle name="Ezres 5" xfId="104"/>
    <cellStyle name="Ezres 6" xfId="105"/>
    <cellStyle name="Ezres 6 2" xfId="106"/>
    <cellStyle name="Ezres 6 2 2" xfId="107"/>
    <cellStyle name="Ezres 6 3" xfId="108"/>
    <cellStyle name="Ezres 7" xfId="109"/>
    <cellStyle name="Ezres 7 2" xfId="110"/>
    <cellStyle name="Figyelmeztetés" xfId="111"/>
    <cellStyle name="Figyelmeztetés 2" xfId="112"/>
    <cellStyle name="Hivatkozott cella" xfId="113"/>
    <cellStyle name="Hivatkozott cella 2" xfId="114"/>
    <cellStyle name="Jegyzet" xfId="115"/>
    <cellStyle name="Jegyzet 2" xfId="116"/>
    <cellStyle name="Jegyzet 3" xfId="117"/>
    <cellStyle name="Jelölőszín (1)" xfId="118"/>
    <cellStyle name="Jelölőszín (1) 2" xfId="119"/>
    <cellStyle name="Jelölőszín (2)" xfId="120"/>
    <cellStyle name="Jelölőszín (2) 2" xfId="121"/>
    <cellStyle name="Jelölőszín (3)" xfId="122"/>
    <cellStyle name="Jelölőszín (3) 2" xfId="123"/>
    <cellStyle name="Jelölőszín (4)" xfId="124"/>
    <cellStyle name="Jelölőszín (4) 2" xfId="125"/>
    <cellStyle name="Jelölőszín (5)" xfId="126"/>
    <cellStyle name="Jelölőszín (5) 2" xfId="127"/>
    <cellStyle name="Jelölőszín (6)" xfId="128"/>
    <cellStyle name="Jelölőszín (6) 2" xfId="129"/>
    <cellStyle name="Jó" xfId="130"/>
    <cellStyle name="Jó 2" xfId="131"/>
    <cellStyle name="Kimenet" xfId="132"/>
    <cellStyle name="Kimenet 2" xfId="133"/>
    <cellStyle name="Magyarázó szöveg" xfId="134"/>
    <cellStyle name="Magyarázó szöveg 2" xfId="135"/>
    <cellStyle name="Normál 10" xfId="136"/>
    <cellStyle name="Normál 10 2" xfId="137"/>
    <cellStyle name="Normál 10 2 2" xfId="138"/>
    <cellStyle name="Normál 10 3" xfId="139"/>
    <cellStyle name="Normál 11" xfId="140"/>
    <cellStyle name="Normál 11 2" xfId="141"/>
    <cellStyle name="Normál 12" xfId="142"/>
    <cellStyle name="Normál 12 2" xfId="143"/>
    <cellStyle name="Normál 13" xfId="144"/>
    <cellStyle name="Normál 13 2" xfId="145"/>
    <cellStyle name="Normál 14" xfId="146"/>
    <cellStyle name="Normál 15" xfId="147"/>
    <cellStyle name="Normal 2" xfId="148"/>
    <cellStyle name="Normál 2" xfId="149"/>
    <cellStyle name="Normál 2 2" xfId="150"/>
    <cellStyle name="Normál 2 2 2" xfId="151"/>
    <cellStyle name="Normál 2 2 3" xfId="152"/>
    <cellStyle name="Normál 2 2 3 2" xfId="153"/>
    <cellStyle name="Normál 2 2 4" xfId="154"/>
    <cellStyle name="Normál 2 2 4 2" xfId="155"/>
    <cellStyle name="Normál 2 2 5" xfId="156"/>
    <cellStyle name="Normál 2 3" xfId="157"/>
    <cellStyle name="Normál 2 3 2" xfId="158"/>
    <cellStyle name="Normál 2_KOZ-Közvilágítás" xfId="159"/>
    <cellStyle name="Normál 3" xfId="160"/>
    <cellStyle name="Normál 3 2" xfId="161"/>
    <cellStyle name="Normál 3 2 2" xfId="162"/>
    <cellStyle name="Normál 3 3" xfId="163"/>
    <cellStyle name="Normál 3 4" xfId="164"/>
    <cellStyle name="Normál 3 4 2" xfId="165"/>
    <cellStyle name="Normál 3 4 2 2" xfId="166"/>
    <cellStyle name="Normál 3 4 3" xfId="167"/>
    <cellStyle name="Normál 3 5" xfId="168"/>
    <cellStyle name="Normál 3 5 2" xfId="169"/>
    <cellStyle name="Normál 3 6" xfId="170"/>
    <cellStyle name="Normál 3 7" xfId="171"/>
    <cellStyle name="Normál 4" xfId="172"/>
    <cellStyle name="Normál 4 2" xfId="173"/>
    <cellStyle name="Normál 4 2 2" xfId="174"/>
    <cellStyle name="Normál 4 3" xfId="175"/>
    <cellStyle name="Normál 4_KOZ-Közvilágítás" xfId="176"/>
    <cellStyle name="Normál 5" xfId="177"/>
    <cellStyle name="Normál 5 2" xfId="178"/>
    <cellStyle name="Normál 5 2 2" xfId="179"/>
    <cellStyle name="Normál 5 3" xfId="180"/>
    <cellStyle name="Normál 6" xfId="181"/>
    <cellStyle name="Normál 6 2" xfId="182"/>
    <cellStyle name="Normál 6 2 2" xfId="183"/>
    <cellStyle name="Normál 7" xfId="184"/>
    <cellStyle name="Normál 7 2" xfId="185"/>
    <cellStyle name="Normál 7 2 2" xfId="186"/>
    <cellStyle name="Normál 7 3" xfId="187"/>
    <cellStyle name="Normál 8" xfId="188"/>
    <cellStyle name="Normál 9" xfId="189"/>
    <cellStyle name="Normál 9 2" xfId="190"/>
    <cellStyle name="Normál 9 2 2" xfId="191"/>
    <cellStyle name="Normál 9 3" xfId="192"/>
    <cellStyle name="Normál_1BK_IV_Musz_AK_130802" xfId="193"/>
    <cellStyle name="Normal_C1a 4alszakasz" xfId="194"/>
    <cellStyle name="Normál_FE-Felsővezeték" xfId="195"/>
    <cellStyle name="Összesen" xfId="196"/>
    <cellStyle name="Összesen 2" xfId="197"/>
    <cellStyle name="Currency" xfId="198"/>
    <cellStyle name="Currency [0]" xfId="199"/>
    <cellStyle name="Rossz" xfId="200"/>
    <cellStyle name="Rossz 2" xfId="201"/>
    <cellStyle name="Semleges" xfId="202"/>
    <cellStyle name="Semleges 2" xfId="203"/>
    <cellStyle name="sorszam" xfId="204"/>
    <cellStyle name="Számítás" xfId="205"/>
    <cellStyle name="Számítás 2" xfId="206"/>
    <cellStyle name="Percent" xfId="2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7.7109375" style="19" customWidth="1"/>
    <col min="2" max="2" width="64.7109375" style="20" customWidth="1"/>
    <col min="3" max="4" width="11.28125" style="19" customWidth="1"/>
    <col min="5" max="5" width="16.7109375" style="19" customWidth="1"/>
    <col min="6" max="6" width="20.7109375" style="25" customWidth="1"/>
  </cols>
  <sheetData>
    <row r="1" spans="1:6" ht="60" customHeight="1" thickBot="1">
      <c r="A1" s="57" t="s">
        <v>67</v>
      </c>
      <c r="B1" s="58"/>
      <c r="C1" s="58"/>
      <c r="D1" s="58"/>
      <c r="E1" s="58"/>
      <c r="F1" s="59"/>
    </row>
    <row r="2" spans="1:6" ht="19.5" thickBot="1">
      <c r="A2" s="69" t="s">
        <v>68</v>
      </c>
      <c r="B2" s="70"/>
      <c r="C2" s="70"/>
      <c r="D2" s="70"/>
      <c r="E2" s="70"/>
      <c r="F2" s="71"/>
    </row>
    <row r="3" spans="1:6" ht="15.75" thickBot="1">
      <c r="A3" s="1" t="s">
        <v>85</v>
      </c>
      <c r="B3" s="16" t="s">
        <v>0</v>
      </c>
      <c r="C3" s="2" t="s">
        <v>1</v>
      </c>
      <c r="D3" s="2" t="s">
        <v>2</v>
      </c>
      <c r="E3" s="3" t="s">
        <v>3</v>
      </c>
      <c r="F3" s="4" t="s">
        <v>4</v>
      </c>
    </row>
    <row r="4" spans="1:6" ht="15.75" thickTop="1">
      <c r="A4" s="66" t="s">
        <v>18</v>
      </c>
      <c r="B4" s="67"/>
      <c r="C4" s="67"/>
      <c r="D4" s="67"/>
      <c r="E4" s="67"/>
      <c r="F4" s="68"/>
    </row>
    <row r="5" spans="1:6" ht="15">
      <c r="A5" s="10">
        <v>1</v>
      </c>
      <c r="B5" s="17" t="s">
        <v>48</v>
      </c>
      <c r="C5" s="5">
        <v>154</v>
      </c>
      <c r="D5" s="5" t="s">
        <v>47</v>
      </c>
      <c r="E5" s="6">
        <v>0</v>
      </c>
      <c r="F5" s="22">
        <f>C5*E5</f>
        <v>0</v>
      </c>
    </row>
    <row r="6" spans="1:6" ht="15">
      <c r="A6" s="10">
        <v>2</v>
      </c>
      <c r="B6" s="17" t="s">
        <v>49</v>
      </c>
      <c r="C6" s="5">
        <v>2</v>
      </c>
      <c r="D6" s="5" t="s">
        <v>50</v>
      </c>
      <c r="E6" s="6">
        <v>0</v>
      </c>
      <c r="F6" s="22">
        <f>C6*E6</f>
        <v>0</v>
      </c>
    </row>
    <row r="7" spans="1:6" ht="15">
      <c r="A7" s="10">
        <v>3</v>
      </c>
      <c r="B7" s="17" t="s">
        <v>51</v>
      </c>
      <c r="C7" s="5">
        <v>240</v>
      </c>
      <c r="D7" s="5" t="s">
        <v>10</v>
      </c>
      <c r="E7" s="6">
        <v>0</v>
      </c>
      <c r="F7" s="22">
        <f>C7*E7</f>
        <v>0</v>
      </c>
    </row>
    <row r="8" spans="1:6" ht="15">
      <c r="A8" s="63" t="s">
        <v>5</v>
      </c>
      <c r="B8" s="64"/>
      <c r="C8" s="64"/>
      <c r="D8" s="64"/>
      <c r="E8" s="64"/>
      <c r="F8" s="65"/>
    </row>
    <row r="9" spans="1:6" ht="30">
      <c r="A9" s="10">
        <v>4</v>
      </c>
      <c r="B9" s="17" t="s">
        <v>52</v>
      </c>
      <c r="C9" s="5">
        <v>127</v>
      </c>
      <c r="D9" s="5" t="s">
        <v>53</v>
      </c>
      <c r="E9" s="6">
        <v>0</v>
      </c>
      <c r="F9" s="22">
        <f>C9*E9</f>
        <v>0</v>
      </c>
    </row>
    <row r="10" spans="1:6" ht="30.75" thickBot="1">
      <c r="A10" s="10">
        <v>5</v>
      </c>
      <c r="B10" s="17" t="s">
        <v>54</v>
      </c>
      <c r="C10" s="5">
        <v>230</v>
      </c>
      <c r="D10" s="5" t="s">
        <v>53</v>
      </c>
      <c r="E10" s="6">
        <v>0</v>
      </c>
      <c r="F10" s="22">
        <f aca="true" t="shared" si="0" ref="F10:F20">C10*E10</f>
        <v>0</v>
      </c>
    </row>
    <row r="11" spans="1:6" ht="15.75" thickBot="1">
      <c r="A11" s="10">
        <v>6</v>
      </c>
      <c r="B11" s="17" t="s">
        <v>56</v>
      </c>
      <c r="C11" s="5">
        <v>162</v>
      </c>
      <c r="D11" s="5" t="s">
        <v>47</v>
      </c>
      <c r="E11" s="6">
        <v>0</v>
      </c>
      <c r="F11" s="22">
        <f t="shared" si="0"/>
        <v>0</v>
      </c>
    </row>
    <row r="12" spans="1:6" ht="15.75" thickBot="1">
      <c r="A12" s="10">
        <v>7</v>
      </c>
      <c r="B12" s="17" t="s">
        <v>57</v>
      </c>
      <c r="C12" s="5">
        <v>2</v>
      </c>
      <c r="D12" s="5" t="s">
        <v>55</v>
      </c>
      <c r="E12" s="6">
        <v>0</v>
      </c>
      <c r="F12" s="22">
        <f t="shared" si="0"/>
        <v>0</v>
      </c>
    </row>
    <row r="13" spans="1:6" ht="15.75" thickBot="1">
      <c r="A13" s="10">
        <v>8</v>
      </c>
      <c r="B13" s="17" t="s">
        <v>58</v>
      </c>
      <c r="C13" s="5">
        <v>30</v>
      </c>
      <c r="D13" s="5" t="s">
        <v>47</v>
      </c>
      <c r="E13" s="6">
        <v>0</v>
      </c>
      <c r="F13" s="22">
        <f t="shared" si="0"/>
        <v>0</v>
      </c>
    </row>
    <row r="14" spans="1:6" ht="18" thickBot="1">
      <c r="A14" s="10">
        <v>9</v>
      </c>
      <c r="B14" s="17" t="s">
        <v>59</v>
      </c>
      <c r="C14" s="5">
        <v>622</v>
      </c>
      <c r="D14" s="5" t="s">
        <v>60</v>
      </c>
      <c r="E14" s="6">
        <v>0</v>
      </c>
      <c r="F14" s="22">
        <f t="shared" si="0"/>
        <v>0</v>
      </c>
    </row>
    <row r="15" spans="1:6" ht="18" thickBot="1">
      <c r="A15" s="10">
        <v>10</v>
      </c>
      <c r="B15" s="17" t="s">
        <v>61</v>
      </c>
      <c r="C15" s="5">
        <v>575</v>
      </c>
      <c r="D15" s="5" t="s">
        <v>60</v>
      </c>
      <c r="E15" s="6">
        <v>0</v>
      </c>
      <c r="F15" s="22">
        <f t="shared" si="0"/>
        <v>0</v>
      </c>
    </row>
    <row r="16" spans="1:6" ht="15.75" thickBot="1">
      <c r="A16" s="10">
        <v>11</v>
      </c>
      <c r="B16" s="17" t="s">
        <v>62</v>
      </c>
      <c r="C16" s="5">
        <v>30</v>
      </c>
      <c r="D16" s="5" t="s">
        <v>7</v>
      </c>
      <c r="E16" s="6">
        <v>0</v>
      </c>
      <c r="F16" s="22">
        <f t="shared" si="0"/>
        <v>0</v>
      </c>
    </row>
    <row r="17" spans="1:6" ht="15.75" thickBot="1">
      <c r="A17" s="10">
        <v>12</v>
      </c>
      <c r="B17" s="17" t="s">
        <v>63</v>
      </c>
      <c r="C17" s="5">
        <v>4</v>
      </c>
      <c r="D17" s="5" t="s">
        <v>7</v>
      </c>
      <c r="E17" s="6">
        <v>0</v>
      </c>
      <c r="F17" s="22">
        <f t="shared" si="0"/>
        <v>0</v>
      </c>
    </row>
    <row r="18" spans="1:6" ht="45.75" thickBot="1">
      <c r="A18" s="10">
        <v>13</v>
      </c>
      <c r="B18" s="17" t="s">
        <v>64</v>
      </c>
      <c r="C18" s="5">
        <v>121.6</v>
      </c>
      <c r="D18" s="5" t="s">
        <v>10</v>
      </c>
      <c r="E18" s="6">
        <v>0</v>
      </c>
      <c r="F18" s="22">
        <f t="shared" si="0"/>
        <v>0</v>
      </c>
    </row>
    <row r="19" spans="1:6" ht="30.75" thickBot="1">
      <c r="A19" s="10">
        <v>14</v>
      </c>
      <c r="B19" s="17" t="s">
        <v>65</v>
      </c>
      <c r="C19" s="5">
        <v>117.47</v>
      </c>
      <c r="D19" s="5" t="s">
        <v>10</v>
      </c>
      <c r="E19" s="6">
        <v>0</v>
      </c>
      <c r="F19" s="22">
        <f t="shared" si="0"/>
        <v>0</v>
      </c>
    </row>
    <row r="20" spans="1:6" ht="15.75" thickBot="1">
      <c r="A20" s="10">
        <v>15</v>
      </c>
      <c r="B20" s="17" t="s">
        <v>66</v>
      </c>
      <c r="C20" s="5">
        <v>61.85</v>
      </c>
      <c r="D20" s="5" t="s">
        <v>10</v>
      </c>
      <c r="E20" s="6">
        <v>0</v>
      </c>
      <c r="F20" s="22">
        <f t="shared" si="0"/>
        <v>0</v>
      </c>
    </row>
    <row r="21" spans="1:6" ht="16.5" thickBot="1">
      <c r="A21" s="60" t="s">
        <v>108</v>
      </c>
      <c r="B21" s="61"/>
      <c r="C21" s="61"/>
      <c r="D21" s="61"/>
      <c r="E21" s="62"/>
      <c r="F21" s="32">
        <f>SUM(F5:F7,F9:F20)</f>
        <v>0</v>
      </c>
    </row>
    <row r="22" spans="1:6" ht="19.5" thickBot="1">
      <c r="A22" s="69" t="s">
        <v>44</v>
      </c>
      <c r="B22" s="70"/>
      <c r="C22" s="70"/>
      <c r="D22" s="70"/>
      <c r="E22" s="70"/>
      <c r="F22" s="71"/>
    </row>
    <row r="23" spans="1:6" ht="15.75" thickBot="1">
      <c r="A23" s="1" t="s">
        <v>85</v>
      </c>
      <c r="B23" s="16" t="s">
        <v>0</v>
      </c>
      <c r="C23" s="2" t="s">
        <v>1</v>
      </c>
      <c r="D23" s="2" t="s">
        <v>2</v>
      </c>
      <c r="E23" s="3" t="s">
        <v>3</v>
      </c>
      <c r="F23" s="4" t="s">
        <v>4</v>
      </c>
    </row>
    <row r="24" spans="1:6" ht="15.75" thickTop="1">
      <c r="A24" s="63" t="s">
        <v>5</v>
      </c>
      <c r="B24" s="64"/>
      <c r="C24" s="64"/>
      <c r="D24" s="64"/>
      <c r="E24" s="64"/>
      <c r="F24" s="65"/>
    </row>
    <row r="25" spans="1:6" ht="30">
      <c r="A25" s="10">
        <v>16</v>
      </c>
      <c r="B25" s="17" t="s">
        <v>6</v>
      </c>
      <c r="C25" s="5">
        <v>2</v>
      </c>
      <c r="D25" s="5" t="s">
        <v>7</v>
      </c>
      <c r="E25" s="6">
        <v>0</v>
      </c>
      <c r="F25" s="22">
        <f>C25*E25</f>
        <v>0</v>
      </c>
    </row>
    <row r="26" spans="1:6" ht="30">
      <c r="A26" s="10">
        <v>17</v>
      </c>
      <c r="B26" s="17" t="s">
        <v>8</v>
      </c>
      <c r="C26" s="5">
        <v>4</v>
      </c>
      <c r="D26" s="5" t="s">
        <v>7</v>
      </c>
      <c r="E26" s="6">
        <v>0</v>
      </c>
      <c r="F26" s="22">
        <f aca="true" t="shared" si="1" ref="F26:F34">C26*E26</f>
        <v>0</v>
      </c>
    </row>
    <row r="27" spans="1:6" ht="15">
      <c r="A27" s="10">
        <v>18</v>
      </c>
      <c r="B27" s="17" t="s">
        <v>9</v>
      </c>
      <c r="C27" s="5">
        <v>42</v>
      </c>
      <c r="D27" s="5" t="s">
        <v>10</v>
      </c>
      <c r="E27" s="6">
        <v>0</v>
      </c>
      <c r="F27" s="22">
        <f t="shared" si="1"/>
        <v>0</v>
      </c>
    </row>
    <row r="28" spans="1:6" ht="30">
      <c r="A28" s="10">
        <v>19</v>
      </c>
      <c r="B28" s="17" t="s">
        <v>11</v>
      </c>
      <c r="C28" s="5">
        <v>42</v>
      </c>
      <c r="D28" s="5" t="s">
        <v>12</v>
      </c>
      <c r="E28" s="6">
        <v>0</v>
      </c>
      <c r="F28" s="22">
        <f t="shared" si="1"/>
        <v>0</v>
      </c>
    </row>
    <row r="29" spans="1:6" ht="60">
      <c r="A29" s="10">
        <v>20</v>
      </c>
      <c r="B29" s="17" t="s">
        <v>13</v>
      </c>
      <c r="C29" s="5">
        <v>84</v>
      </c>
      <c r="D29" s="5" t="s">
        <v>10</v>
      </c>
      <c r="E29" s="6">
        <v>0</v>
      </c>
      <c r="F29" s="22">
        <f t="shared" si="1"/>
        <v>0</v>
      </c>
    </row>
    <row r="30" spans="1:6" ht="15">
      <c r="A30" s="10">
        <v>21</v>
      </c>
      <c r="B30" s="17" t="s">
        <v>14</v>
      </c>
      <c r="C30" s="5">
        <v>90</v>
      </c>
      <c r="D30" s="5" t="s">
        <v>10</v>
      </c>
      <c r="E30" s="6">
        <v>0</v>
      </c>
      <c r="F30" s="22">
        <f t="shared" si="1"/>
        <v>0</v>
      </c>
    </row>
    <row r="31" spans="1:6" ht="32.25">
      <c r="A31" s="10">
        <v>22</v>
      </c>
      <c r="B31" s="17" t="s">
        <v>69</v>
      </c>
      <c r="C31" s="5">
        <v>4</v>
      </c>
      <c r="D31" s="5" t="s">
        <v>7</v>
      </c>
      <c r="E31" s="6">
        <v>0</v>
      </c>
      <c r="F31" s="22">
        <f t="shared" si="1"/>
        <v>0</v>
      </c>
    </row>
    <row r="32" spans="1:6" ht="17.25">
      <c r="A32" s="10">
        <v>23</v>
      </c>
      <c r="B32" s="17" t="s">
        <v>70</v>
      </c>
      <c r="C32" s="5">
        <v>96</v>
      </c>
      <c r="D32" s="5" t="s">
        <v>10</v>
      </c>
      <c r="E32" s="6">
        <v>0</v>
      </c>
      <c r="F32" s="22">
        <f t="shared" si="1"/>
        <v>0</v>
      </c>
    </row>
    <row r="33" spans="1:6" ht="30">
      <c r="A33" s="10">
        <v>24</v>
      </c>
      <c r="B33" s="17" t="s">
        <v>15</v>
      </c>
      <c r="C33" s="5">
        <v>42</v>
      </c>
      <c r="D33" s="5" t="s">
        <v>12</v>
      </c>
      <c r="E33" s="6">
        <v>0</v>
      </c>
      <c r="F33" s="22">
        <f t="shared" si="1"/>
        <v>0</v>
      </c>
    </row>
    <row r="34" spans="1:6" ht="15.75" thickBot="1">
      <c r="A34" s="10">
        <v>25</v>
      </c>
      <c r="B34" s="17" t="s">
        <v>16</v>
      </c>
      <c r="C34" s="7">
        <v>2</v>
      </c>
      <c r="D34" s="7" t="s">
        <v>17</v>
      </c>
      <c r="E34" s="6">
        <v>0</v>
      </c>
      <c r="F34" s="22">
        <f t="shared" si="1"/>
        <v>0</v>
      </c>
    </row>
    <row r="35" spans="1:6" ht="16.5" thickBot="1">
      <c r="A35" s="60" t="s">
        <v>109</v>
      </c>
      <c r="B35" s="61"/>
      <c r="C35" s="61"/>
      <c r="D35" s="61"/>
      <c r="E35" s="62"/>
      <c r="F35" s="32">
        <f>SUM(F25:F34)</f>
        <v>0</v>
      </c>
    </row>
    <row r="36" spans="1:6" ht="19.5" thickBot="1">
      <c r="A36" s="69" t="s">
        <v>45</v>
      </c>
      <c r="B36" s="70"/>
      <c r="C36" s="70"/>
      <c r="D36" s="70"/>
      <c r="E36" s="70"/>
      <c r="F36" s="71"/>
    </row>
    <row r="37" spans="1:6" ht="15.75" thickBot="1">
      <c r="A37" s="1" t="s">
        <v>85</v>
      </c>
      <c r="B37" s="16" t="s">
        <v>0</v>
      </c>
      <c r="C37" s="2" t="s">
        <v>1</v>
      </c>
      <c r="D37" s="2" t="s">
        <v>2</v>
      </c>
      <c r="E37" s="3" t="s">
        <v>3</v>
      </c>
      <c r="F37" s="4" t="s">
        <v>4</v>
      </c>
    </row>
    <row r="38" spans="1:6" ht="15.75" thickTop="1">
      <c r="A38" s="63" t="s">
        <v>18</v>
      </c>
      <c r="B38" s="64"/>
      <c r="C38" s="64"/>
      <c r="D38" s="64"/>
      <c r="E38" s="64"/>
      <c r="F38" s="65"/>
    </row>
    <row r="39" spans="1:6" ht="32.25">
      <c r="A39" s="10">
        <v>26</v>
      </c>
      <c r="B39" s="17" t="s">
        <v>87</v>
      </c>
      <c r="C39" s="5">
        <v>1</v>
      </c>
      <c r="D39" s="5" t="s">
        <v>7</v>
      </c>
      <c r="E39" s="6">
        <v>0</v>
      </c>
      <c r="F39" s="22">
        <f>C39*E39</f>
        <v>0</v>
      </c>
    </row>
    <row r="40" spans="1:6" ht="30">
      <c r="A40" s="10">
        <v>27</v>
      </c>
      <c r="B40" s="17" t="s">
        <v>19</v>
      </c>
      <c r="C40" s="5">
        <v>2</v>
      </c>
      <c r="D40" s="5" t="s">
        <v>7</v>
      </c>
      <c r="E40" s="6">
        <v>0</v>
      </c>
      <c r="F40" s="22">
        <f aca="true" t="shared" si="2" ref="F40:F50">C40*E40</f>
        <v>0</v>
      </c>
    </row>
    <row r="41" spans="1:6" ht="17.25">
      <c r="A41" s="10">
        <v>28</v>
      </c>
      <c r="B41" s="17" t="s">
        <v>71</v>
      </c>
      <c r="C41" s="5">
        <v>376</v>
      </c>
      <c r="D41" s="5" t="s">
        <v>12</v>
      </c>
      <c r="E41" s="6">
        <v>0</v>
      </c>
      <c r="F41" s="22">
        <f t="shared" si="2"/>
        <v>0</v>
      </c>
    </row>
    <row r="42" spans="1:6" ht="30">
      <c r="A42" s="10">
        <v>29</v>
      </c>
      <c r="B42" s="17" t="s">
        <v>20</v>
      </c>
      <c r="C42" s="5">
        <v>2</v>
      </c>
      <c r="D42" s="5" t="s">
        <v>7</v>
      </c>
      <c r="E42" s="6">
        <v>0</v>
      </c>
      <c r="F42" s="22">
        <f t="shared" si="2"/>
        <v>0</v>
      </c>
    </row>
    <row r="43" spans="1:6" ht="30">
      <c r="A43" s="10">
        <v>30</v>
      </c>
      <c r="B43" s="17" t="s">
        <v>102</v>
      </c>
      <c r="C43" s="5">
        <v>10</v>
      </c>
      <c r="D43" s="5" t="s">
        <v>7</v>
      </c>
      <c r="E43" s="6">
        <v>0</v>
      </c>
      <c r="F43" s="22">
        <f t="shared" si="2"/>
        <v>0</v>
      </c>
    </row>
    <row r="44" spans="1:6" ht="30">
      <c r="A44" s="10">
        <v>31</v>
      </c>
      <c r="B44" s="17" t="s">
        <v>103</v>
      </c>
      <c r="C44" s="5">
        <v>1</v>
      </c>
      <c r="D44" s="5" t="s">
        <v>7</v>
      </c>
      <c r="E44" s="6">
        <v>0</v>
      </c>
      <c r="F44" s="22">
        <f t="shared" si="2"/>
        <v>0</v>
      </c>
    </row>
    <row r="45" spans="1:6" ht="32.25">
      <c r="A45" s="10">
        <v>32</v>
      </c>
      <c r="B45" s="17" t="s">
        <v>88</v>
      </c>
      <c r="C45" s="5">
        <v>1</v>
      </c>
      <c r="D45" s="5" t="s">
        <v>7</v>
      </c>
      <c r="E45" s="6">
        <v>0</v>
      </c>
      <c r="F45" s="22">
        <f t="shared" si="2"/>
        <v>0</v>
      </c>
    </row>
    <row r="46" spans="1:6" ht="15">
      <c r="A46" s="10">
        <v>33</v>
      </c>
      <c r="B46" s="17" t="s">
        <v>21</v>
      </c>
      <c r="C46" s="5">
        <v>5</v>
      </c>
      <c r="D46" s="5" t="s">
        <v>7</v>
      </c>
      <c r="E46" s="6">
        <v>0</v>
      </c>
      <c r="F46" s="22">
        <f t="shared" si="2"/>
        <v>0</v>
      </c>
    </row>
    <row r="47" spans="1:6" ht="32.25">
      <c r="A47" s="10">
        <v>34</v>
      </c>
      <c r="B47" s="17" t="s">
        <v>89</v>
      </c>
      <c r="C47" s="5">
        <v>1</v>
      </c>
      <c r="D47" s="5" t="s">
        <v>7</v>
      </c>
      <c r="E47" s="6">
        <v>0</v>
      </c>
      <c r="F47" s="22">
        <f t="shared" si="2"/>
        <v>0</v>
      </c>
    </row>
    <row r="48" spans="1:6" ht="15">
      <c r="A48" s="10">
        <v>35</v>
      </c>
      <c r="B48" s="17" t="s">
        <v>22</v>
      </c>
      <c r="C48" s="5">
        <v>1</v>
      </c>
      <c r="D48" s="5" t="s">
        <v>7</v>
      </c>
      <c r="E48" s="6">
        <v>0</v>
      </c>
      <c r="F48" s="22">
        <f t="shared" si="2"/>
        <v>0</v>
      </c>
    </row>
    <row r="49" spans="1:6" ht="30">
      <c r="A49" s="10">
        <v>36</v>
      </c>
      <c r="B49" s="17" t="s">
        <v>23</v>
      </c>
      <c r="C49" s="5">
        <v>9</v>
      </c>
      <c r="D49" s="5" t="s">
        <v>7</v>
      </c>
      <c r="E49" s="6">
        <v>0</v>
      </c>
      <c r="F49" s="22">
        <f t="shared" si="2"/>
        <v>0</v>
      </c>
    </row>
    <row r="50" spans="1:6" ht="47.25">
      <c r="A50" s="10">
        <v>37</v>
      </c>
      <c r="B50" s="17" t="s">
        <v>72</v>
      </c>
      <c r="C50" s="5">
        <v>3</v>
      </c>
      <c r="D50" s="5" t="s">
        <v>7</v>
      </c>
      <c r="E50" s="6">
        <v>0</v>
      </c>
      <c r="F50" s="22">
        <f t="shared" si="2"/>
        <v>0</v>
      </c>
    </row>
    <row r="51" spans="1:6" ht="15">
      <c r="A51" s="63" t="s">
        <v>5</v>
      </c>
      <c r="B51" s="64"/>
      <c r="C51" s="64"/>
      <c r="D51" s="64"/>
      <c r="E51" s="64"/>
      <c r="F51" s="65"/>
    </row>
    <row r="52" spans="1:6" ht="15">
      <c r="A52" s="10">
        <v>38</v>
      </c>
      <c r="B52" s="17" t="s">
        <v>24</v>
      </c>
      <c r="C52" s="5">
        <v>1</v>
      </c>
      <c r="D52" s="5" t="s">
        <v>7</v>
      </c>
      <c r="E52" s="6">
        <v>0</v>
      </c>
      <c r="F52" s="22">
        <f aca="true" t="shared" si="3" ref="F52:F70">C52*E52</f>
        <v>0</v>
      </c>
    </row>
    <row r="53" spans="1:6" ht="30">
      <c r="A53" s="10">
        <v>39</v>
      </c>
      <c r="B53" s="11" t="s">
        <v>104</v>
      </c>
      <c r="C53" s="5">
        <v>2</v>
      </c>
      <c r="D53" s="5" t="s">
        <v>7</v>
      </c>
      <c r="E53" s="6">
        <v>0</v>
      </c>
      <c r="F53" s="22">
        <f t="shared" si="3"/>
        <v>0</v>
      </c>
    </row>
    <row r="54" spans="1:6" ht="30">
      <c r="A54" s="10">
        <v>40</v>
      </c>
      <c r="B54" s="11" t="s">
        <v>105</v>
      </c>
      <c r="C54" s="5">
        <v>1</v>
      </c>
      <c r="D54" s="5" t="s">
        <v>7</v>
      </c>
      <c r="E54" s="6">
        <v>0</v>
      </c>
      <c r="F54" s="22">
        <f t="shared" si="3"/>
        <v>0</v>
      </c>
    </row>
    <row r="55" spans="1:6" ht="18">
      <c r="A55" s="10">
        <v>41</v>
      </c>
      <c r="B55" s="17" t="s">
        <v>25</v>
      </c>
      <c r="C55" s="5">
        <v>57</v>
      </c>
      <c r="D55" s="5" t="s">
        <v>86</v>
      </c>
      <c r="E55" s="6">
        <v>0</v>
      </c>
      <c r="F55" s="22">
        <f t="shared" si="3"/>
        <v>0</v>
      </c>
    </row>
    <row r="56" spans="1:6" ht="30">
      <c r="A56" s="10">
        <v>42</v>
      </c>
      <c r="B56" s="17" t="s">
        <v>26</v>
      </c>
      <c r="C56" s="5">
        <v>8</v>
      </c>
      <c r="D56" s="5" t="s">
        <v>7</v>
      </c>
      <c r="E56" s="6">
        <v>0</v>
      </c>
      <c r="F56" s="22">
        <f t="shared" si="3"/>
        <v>0</v>
      </c>
    </row>
    <row r="57" spans="1:6" ht="30">
      <c r="A57" s="10">
        <v>43</v>
      </c>
      <c r="B57" s="17" t="s">
        <v>27</v>
      </c>
      <c r="C57" s="5">
        <v>16</v>
      </c>
      <c r="D57" s="5" t="s">
        <v>7</v>
      </c>
      <c r="E57" s="6">
        <v>0</v>
      </c>
      <c r="F57" s="22">
        <f t="shared" si="3"/>
        <v>0</v>
      </c>
    </row>
    <row r="58" spans="1:6" ht="30">
      <c r="A58" s="10">
        <v>44</v>
      </c>
      <c r="B58" s="18" t="s">
        <v>84</v>
      </c>
      <c r="C58" s="5">
        <v>2</v>
      </c>
      <c r="D58" s="5" t="s">
        <v>7</v>
      </c>
      <c r="E58" s="6">
        <v>0</v>
      </c>
      <c r="F58" s="22">
        <f t="shared" si="3"/>
        <v>0</v>
      </c>
    </row>
    <row r="59" spans="1:6" ht="47.25">
      <c r="A59" s="10">
        <v>45</v>
      </c>
      <c r="B59" s="17" t="s">
        <v>90</v>
      </c>
      <c r="C59" s="5">
        <v>1</v>
      </c>
      <c r="D59" s="5" t="s">
        <v>7</v>
      </c>
      <c r="E59" s="6">
        <v>0</v>
      </c>
      <c r="F59" s="22">
        <f t="shared" si="3"/>
        <v>0</v>
      </c>
    </row>
    <row r="60" spans="1:6" ht="47.25">
      <c r="A60" s="10">
        <v>46</v>
      </c>
      <c r="B60" s="17" t="s">
        <v>91</v>
      </c>
      <c r="C60" s="5">
        <v>2</v>
      </c>
      <c r="D60" s="5" t="s">
        <v>7</v>
      </c>
      <c r="E60" s="6">
        <v>0</v>
      </c>
      <c r="F60" s="22">
        <f t="shared" si="3"/>
        <v>0</v>
      </c>
    </row>
    <row r="61" spans="1:6" ht="47.25">
      <c r="A61" s="10">
        <v>47</v>
      </c>
      <c r="B61" s="17" t="s">
        <v>92</v>
      </c>
      <c r="C61" s="5">
        <v>6</v>
      </c>
      <c r="D61" s="5" t="s">
        <v>7</v>
      </c>
      <c r="E61" s="6">
        <v>0</v>
      </c>
      <c r="F61" s="22">
        <f t="shared" si="3"/>
        <v>0</v>
      </c>
    </row>
    <row r="62" spans="1:6" ht="30">
      <c r="A62" s="10">
        <v>48</v>
      </c>
      <c r="B62" s="17" t="s">
        <v>93</v>
      </c>
      <c r="C62" s="5">
        <v>2</v>
      </c>
      <c r="D62" s="5" t="s">
        <v>7</v>
      </c>
      <c r="E62" s="6">
        <v>0</v>
      </c>
      <c r="F62" s="22">
        <f t="shared" si="3"/>
        <v>0</v>
      </c>
    </row>
    <row r="63" spans="1:6" ht="30">
      <c r="A63" s="10">
        <v>49</v>
      </c>
      <c r="B63" s="17" t="s">
        <v>94</v>
      </c>
      <c r="C63" s="5">
        <v>2</v>
      </c>
      <c r="D63" s="5" t="s">
        <v>7</v>
      </c>
      <c r="E63" s="6">
        <v>0</v>
      </c>
      <c r="F63" s="22">
        <f>C63*E63</f>
        <v>0</v>
      </c>
    </row>
    <row r="64" spans="1:6" ht="32.25">
      <c r="A64" s="10">
        <v>50</v>
      </c>
      <c r="B64" s="17" t="s">
        <v>95</v>
      </c>
      <c r="C64" s="5">
        <v>376</v>
      </c>
      <c r="D64" s="5" t="s">
        <v>12</v>
      </c>
      <c r="E64" s="6">
        <v>0</v>
      </c>
      <c r="F64" s="22">
        <f t="shared" si="3"/>
        <v>0</v>
      </c>
    </row>
    <row r="65" spans="1:6" ht="32.25">
      <c r="A65" s="10">
        <v>51</v>
      </c>
      <c r="B65" s="17" t="s">
        <v>96</v>
      </c>
      <c r="C65" s="5">
        <v>2</v>
      </c>
      <c r="D65" s="5" t="s">
        <v>7</v>
      </c>
      <c r="E65" s="6">
        <v>0</v>
      </c>
      <c r="F65" s="22">
        <f t="shared" si="3"/>
        <v>0</v>
      </c>
    </row>
    <row r="66" spans="1:6" ht="47.25">
      <c r="A66" s="10">
        <v>52</v>
      </c>
      <c r="B66" s="17" t="s">
        <v>97</v>
      </c>
      <c r="C66" s="5">
        <v>1</v>
      </c>
      <c r="D66" s="5" t="s">
        <v>7</v>
      </c>
      <c r="E66" s="6">
        <v>0</v>
      </c>
      <c r="F66" s="22">
        <f t="shared" si="3"/>
        <v>0</v>
      </c>
    </row>
    <row r="67" spans="1:6" ht="15">
      <c r="A67" s="10">
        <v>53</v>
      </c>
      <c r="B67" s="17" t="s">
        <v>98</v>
      </c>
      <c r="C67" s="5">
        <v>1</v>
      </c>
      <c r="D67" s="5" t="s">
        <v>7</v>
      </c>
      <c r="E67" s="6">
        <v>0</v>
      </c>
      <c r="F67" s="22">
        <f t="shared" si="3"/>
        <v>0</v>
      </c>
    </row>
    <row r="68" spans="1:6" ht="30">
      <c r="A68" s="10">
        <v>54</v>
      </c>
      <c r="B68" s="17" t="s">
        <v>99</v>
      </c>
      <c r="C68" s="5">
        <v>1</v>
      </c>
      <c r="D68" s="5" t="s">
        <v>7</v>
      </c>
      <c r="E68" s="6">
        <v>0</v>
      </c>
      <c r="F68" s="22">
        <f t="shared" si="3"/>
        <v>0</v>
      </c>
    </row>
    <row r="69" spans="1:6" ht="47.25">
      <c r="A69" s="10">
        <v>55</v>
      </c>
      <c r="B69" s="11" t="s">
        <v>100</v>
      </c>
      <c r="C69" s="5">
        <v>2</v>
      </c>
      <c r="D69" s="5" t="s">
        <v>7</v>
      </c>
      <c r="E69" s="6">
        <v>0</v>
      </c>
      <c r="F69" s="22">
        <f t="shared" si="3"/>
        <v>0</v>
      </c>
    </row>
    <row r="70" spans="1:6" ht="18" thickBot="1">
      <c r="A70" s="27">
        <v>56</v>
      </c>
      <c r="B70" s="28" t="s">
        <v>101</v>
      </c>
      <c r="C70" s="29">
        <v>483</v>
      </c>
      <c r="D70" s="29" t="s">
        <v>12</v>
      </c>
      <c r="E70" s="30">
        <v>0</v>
      </c>
      <c r="F70" s="31">
        <f t="shared" si="3"/>
        <v>0</v>
      </c>
    </row>
    <row r="71" spans="1:6" ht="16.5" thickBot="1">
      <c r="A71" s="60" t="s">
        <v>107</v>
      </c>
      <c r="B71" s="61"/>
      <c r="C71" s="61"/>
      <c r="D71" s="61"/>
      <c r="E71" s="62"/>
      <c r="F71" s="32">
        <f>SUM(F52:F70,F39:F50)</f>
        <v>0</v>
      </c>
    </row>
    <row r="72" spans="1:6" ht="19.5" thickBot="1">
      <c r="A72" s="69" t="s">
        <v>46</v>
      </c>
      <c r="B72" s="70"/>
      <c r="C72" s="70"/>
      <c r="D72" s="70"/>
      <c r="E72" s="70"/>
      <c r="F72" s="71"/>
    </row>
    <row r="73" spans="1:6" ht="15.75" thickBot="1">
      <c r="A73" s="1" t="s">
        <v>85</v>
      </c>
      <c r="B73" s="16" t="s">
        <v>0</v>
      </c>
      <c r="C73" s="2" t="s">
        <v>1</v>
      </c>
      <c r="D73" s="2" t="s">
        <v>2</v>
      </c>
      <c r="E73" s="3" t="s">
        <v>3</v>
      </c>
      <c r="F73" s="4" t="s">
        <v>4</v>
      </c>
    </row>
    <row r="74" spans="1:6" ht="15.75" thickTop="1">
      <c r="A74" s="63" t="s">
        <v>18</v>
      </c>
      <c r="B74" s="64"/>
      <c r="C74" s="64"/>
      <c r="D74" s="64"/>
      <c r="E74" s="64"/>
      <c r="F74" s="65"/>
    </row>
    <row r="75" spans="1:6" ht="15">
      <c r="A75" s="10">
        <v>57</v>
      </c>
      <c r="B75" s="17" t="s">
        <v>28</v>
      </c>
      <c r="C75" s="9">
        <v>32</v>
      </c>
      <c r="D75" s="14" t="s">
        <v>12</v>
      </c>
      <c r="E75" s="6">
        <v>0</v>
      </c>
      <c r="F75" s="23">
        <f aca="true" t="shared" si="4" ref="F75:F80">C75*E75</f>
        <v>0</v>
      </c>
    </row>
    <row r="76" spans="1:6" ht="15">
      <c r="A76" s="10">
        <v>58</v>
      </c>
      <c r="B76" s="17" t="s">
        <v>29</v>
      </c>
      <c r="C76" s="9">
        <v>2</v>
      </c>
      <c r="D76" s="14" t="s">
        <v>7</v>
      </c>
      <c r="E76" s="6">
        <v>0</v>
      </c>
      <c r="F76" s="23">
        <f t="shared" si="4"/>
        <v>0</v>
      </c>
    </row>
    <row r="77" spans="1:6" ht="15">
      <c r="A77" s="10">
        <v>59</v>
      </c>
      <c r="B77" s="17" t="s">
        <v>30</v>
      </c>
      <c r="C77" s="9">
        <v>2</v>
      </c>
      <c r="D77" s="14" t="s">
        <v>7</v>
      </c>
      <c r="E77" s="6">
        <v>0</v>
      </c>
      <c r="F77" s="23">
        <f t="shared" si="4"/>
        <v>0</v>
      </c>
    </row>
    <row r="78" spans="1:6" ht="15">
      <c r="A78" s="10">
        <v>60</v>
      </c>
      <c r="B78" s="17" t="s">
        <v>31</v>
      </c>
      <c r="C78" s="9">
        <v>53</v>
      </c>
      <c r="D78" s="14" t="s">
        <v>12</v>
      </c>
      <c r="E78" s="6">
        <v>0</v>
      </c>
      <c r="F78" s="23">
        <f t="shared" si="4"/>
        <v>0</v>
      </c>
    </row>
    <row r="79" spans="1:6" ht="15">
      <c r="A79" s="10">
        <v>61</v>
      </c>
      <c r="B79" s="17" t="s">
        <v>32</v>
      </c>
      <c r="C79" s="9">
        <v>3</v>
      </c>
      <c r="D79" s="14" t="s">
        <v>7</v>
      </c>
      <c r="E79" s="6">
        <v>0</v>
      </c>
      <c r="F79" s="23">
        <f t="shared" si="4"/>
        <v>0</v>
      </c>
    </row>
    <row r="80" spans="1:6" ht="15">
      <c r="A80" s="10">
        <v>62</v>
      </c>
      <c r="B80" s="17" t="s">
        <v>33</v>
      </c>
      <c r="C80" s="9">
        <v>3</v>
      </c>
      <c r="D80" s="14" t="s">
        <v>7</v>
      </c>
      <c r="E80" s="6">
        <v>0</v>
      </c>
      <c r="F80" s="23">
        <f t="shared" si="4"/>
        <v>0</v>
      </c>
    </row>
    <row r="81" spans="1:6" ht="15">
      <c r="A81" s="63" t="s">
        <v>5</v>
      </c>
      <c r="B81" s="64"/>
      <c r="C81" s="64"/>
      <c r="D81" s="64"/>
      <c r="E81" s="64"/>
      <c r="F81" s="65"/>
    </row>
    <row r="82" spans="1:6" ht="15">
      <c r="A82" s="10">
        <v>63</v>
      </c>
      <c r="B82" s="17" t="s">
        <v>73</v>
      </c>
      <c r="C82" s="9">
        <v>43</v>
      </c>
      <c r="D82" s="14" t="s">
        <v>34</v>
      </c>
      <c r="E82" s="6">
        <v>0</v>
      </c>
      <c r="F82" s="22">
        <f>C82*E82</f>
        <v>0</v>
      </c>
    </row>
    <row r="83" spans="1:6" ht="15">
      <c r="A83" s="10">
        <v>64</v>
      </c>
      <c r="B83" s="17" t="s">
        <v>74</v>
      </c>
      <c r="C83" s="9">
        <v>43</v>
      </c>
      <c r="D83" s="14" t="s">
        <v>34</v>
      </c>
      <c r="E83" s="6">
        <v>0</v>
      </c>
      <c r="F83" s="22">
        <f aca="true" t="shared" si="5" ref="F83:F101">C83*E83</f>
        <v>0</v>
      </c>
    </row>
    <row r="84" spans="1:6" ht="15">
      <c r="A84" s="10">
        <v>65</v>
      </c>
      <c r="B84" s="17" t="s">
        <v>75</v>
      </c>
      <c r="C84" s="9">
        <v>43</v>
      </c>
      <c r="D84" s="14" t="s">
        <v>34</v>
      </c>
      <c r="E84" s="6">
        <v>0</v>
      </c>
      <c r="F84" s="22">
        <f t="shared" si="5"/>
        <v>0</v>
      </c>
    </row>
    <row r="85" spans="1:6" ht="15">
      <c r="A85" s="10">
        <v>66</v>
      </c>
      <c r="B85" s="17" t="s">
        <v>76</v>
      </c>
      <c r="C85" s="9">
        <v>43</v>
      </c>
      <c r="D85" s="14" t="s">
        <v>34</v>
      </c>
      <c r="E85" s="6">
        <v>0</v>
      </c>
      <c r="F85" s="22">
        <f t="shared" si="5"/>
        <v>0</v>
      </c>
    </row>
    <row r="86" spans="1:6" ht="15">
      <c r="A86" s="10">
        <v>67</v>
      </c>
      <c r="B86" s="17" t="s">
        <v>35</v>
      </c>
      <c r="C86" s="9">
        <v>43</v>
      </c>
      <c r="D86" s="14" t="s">
        <v>34</v>
      </c>
      <c r="E86" s="6">
        <v>0</v>
      </c>
      <c r="F86" s="22">
        <f t="shared" si="5"/>
        <v>0</v>
      </c>
    </row>
    <row r="87" spans="1:6" ht="15">
      <c r="A87" s="10">
        <v>68</v>
      </c>
      <c r="B87" s="17" t="s">
        <v>36</v>
      </c>
      <c r="C87" s="9">
        <v>2</v>
      </c>
      <c r="D87" s="14" t="s">
        <v>7</v>
      </c>
      <c r="E87" s="6">
        <v>0</v>
      </c>
      <c r="F87" s="22">
        <f t="shared" si="5"/>
        <v>0</v>
      </c>
    </row>
    <row r="88" spans="1:6" ht="30">
      <c r="A88" s="10">
        <v>69</v>
      </c>
      <c r="B88" s="17" t="s">
        <v>82</v>
      </c>
      <c r="C88" s="9">
        <v>2</v>
      </c>
      <c r="D88" s="14" t="s">
        <v>7</v>
      </c>
      <c r="E88" s="6">
        <v>0</v>
      </c>
      <c r="F88" s="22">
        <f t="shared" si="5"/>
        <v>0</v>
      </c>
    </row>
    <row r="89" spans="1:6" ht="15">
      <c r="A89" s="10">
        <v>70</v>
      </c>
      <c r="B89" s="17" t="s">
        <v>83</v>
      </c>
      <c r="C89" s="9">
        <v>2</v>
      </c>
      <c r="D89" s="14" t="s">
        <v>7</v>
      </c>
      <c r="E89" s="6">
        <v>0</v>
      </c>
      <c r="F89" s="22">
        <f t="shared" si="5"/>
        <v>0</v>
      </c>
    </row>
    <row r="90" spans="1:6" ht="15">
      <c r="A90" s="10">
        <v>71</v>
      </c>
      <c r="B90" s="17" t="s">
        <v>37</v>
      </c>
      <c r="C90" s="9">
        <v>1</v>
      </c>
      <c r="D90" s="14" t="s">
        <v>7</v>
      </c>
      <c r="E90" s="6">
        <v>0</v>
      </c>
      <c r="F90" s="22">
        <f t="shared" si="5"/>
        <v>0</v>
      </c>
    </row>
    <row r="91" spans="1:6" ht="15">
      <c r="A91" s="10">
        <v>72</v>
      </c>
      <c r="B91" s="17" t="s">
        <v>38</v>
      </c>
      <c r="C91" s="9">
        <v>2</v>
      </c>
      <c r="D91" s="14" t="s">
        <v>7</v>
      </c>
      <c r="E91" s="6">
        <v>0</v>
      </c>
      <c r="F91" s="22">
        <f t="shared" si="5"/>
        <v>0</v>
      </c>
    </row>
    <row r="92" spans="1:6" ht="15">
      <c r="A92" s="10">
        <v>73</v>
      </c>
      <c r="B92" s="17" t="s">
        <v>39</v>
      </c>
      <c r="C92" s="9">
        <v>110</v>
      </c>
      <c r="D92" s="14" t="s">
        <v>12</v>
      </c>
      <c r="E92" s="6">
        <v>0</v>
      </c>
      <c r="F92" s="22">
        <f t="shared" si="5"/>
        <v>0</v>
      </c>
    </row>
    <row r="93" spans="1:6" ht="15">
      <c r="A93" s="10">
        <v>74</v>
      </c>
      <c r="B93" s="17" t="s">
        <v>40</v>
      </c>
      <c r="C93" s="9">
        <v>60</v>
      </c>
      <c r="D93" s="14" t="s">
        <v>12</v>
      </c>
      <c r="E93" s="6">
        <v>0</v>
      </c>
      <c r="F93" s="22">
        <f t="shared" si="5"/>
        <v>0</v>
      </c>
    </row>
    <row r="94" spans="1:6" ht="15">
      <c r="A94" s="10">
        <v>75</v>
      </c>
      <c r="B94" s="17" t="s">
        <v>77</v>
      </c>
      <c r="C94" s="9">
        <v>5</v>
      </c>
      <c r="D94" s="14" t="s">
        <v>7</v>
      </c>
      <c r="E94" s="6">
        <v>0</v>
      </c>
      <c r="F94" s="22">
        <f t="shared" si="5"/>
        <v>0</v>
      </c>
    </row>
    <row r="95" spans="1:6" ht="15">
      <c r="A95" s="10">
        <v>76</v>
      </c>
      <c r="B95" s="17" t="s">
        <v>78</v>
      </c>
      <c r="C95" s="9">
        <v>58</v>
      </c>
      <c r="D95" s="14" t="s">
        <v>12</v>
      </c>
      <c r="E95" s="6">
        <v>0</v>
      </c>
      <c r="F95" s="22">
        <f t="shared" si="5"/>
        <v>0</v>
      </c>
    </row>
    <row r="96" spans="1:6" ht="15">
      <c r="A96" s="10">
        <v>77</v>
      </c>
      <c r="B96" s="17" t="s">
        <v>79</v>
      </c>
      <c r="C96" s="9">
        <v>58</v>
      </c>
      <c r="D96" s="14" t="s">
        <v>12</v>
      </c>
      <c r="E96" s="6">
        <v>0</v>
      </c>
      <c r="F96" s="22">
        <f t="shared" si="5"/>
        <v>0</v>
      </c>
    </row>
    <row r="97" spans="1:6" ht="15">
      <c r="A97" s="10">
        <v>78</v>
      </c>
      <c r="B97" s="17" t="s">
        <v>41</v>
      </c>
      <c r="C97" s="9">
        <v>36</v>
      </c>
      <c r="D97" s="14" t="s">
        <v>12</v>
      </c>
      <c r="E97" s="6">
        <v>0</v>
      </c>
      <c r="F97" s="22">
        <f t="shared" si="5"/>
        <v>0</v>
      </c>
    </row>
    <row r="98" spans="1:6" ht="15">
      <c r="A98" s="10">
        <v>79</v>
      </c>
      <c r="B98" s="17" t="s">
        <v>42</v>
      </c>
      <c r="C98" s="9">
        <v>33</v>
      </c>
      <c r="D98" s="14" t="s">
        <v>12</v>
      </c>
      <c r="E98" s="6">
        <v>0</v>
      </c>
      <c r="F98" s="22">
        <f t="shared" si="5"/>
        <v>0</v>
      </c>
    </row>
    <row r="99" spans="1:6" ht="15">
      <c r="A99" s="10">
        <v>80</v>
      </c>
      <c r="B99" s="17" t="s">
        <v>43</v>
      </c>
      <c r="C99" s="9">
        <v>3</v>
      </c>
      <c r="D99" s="14" t="s">
        <v>7</v>
      </c>
      <c r="E99" s="6">
        <v>0</v>
      </c>
      <c r="F99" s="22">
        <f t="shared" si="5"/>
        <v>0</v>
      </c>
    </row>
    <row r="100" spans="1:6" ht="15">
      <c r="A100" s="10">
        <v>81</v>
      </c>
      <c r="B100" s="17" t="s">
        <v>80</v>
      </c>
      <c r="C100" s="9">
        <v>58</v>
      </c>
      <c r="D100" s="12" t="s">
        <v>12</v>
      </c>
      <c r="E100" s="6">
        <v>0</v>
      </c>
      <c r="F100" s="22">
        <f t="shared" si="5"/>
        <v>0</v>
      </c>
    </row>
    <row r="101" spans="1:6" ht="15.75" thickBot="1">
      <c r="A101" s="26">
        <v>82</v>
      </c>
      <c r="B101" s="21" t="s">
        <v>81</v>
      </c>
      <c r="C101" s="15">
        <v>58</v>
      </c>
      <c r="D101" s="13" t="s">
        <v>12</v>
      </c>
      <c r="E101" s="8">
        <v>0</v>
      </c>
      <c r="F101" s="24">
        <f t="shared" si="5"/>
        <v>0</v>
      </c>
    </row>
    <row r="102" spans="1:6" ht="16.5" thickBot="1">
      <c r="A102" s="60" t="s">
        <v>106</v>
      </c>
      <c r="B102" s="61"/>
      <c r="C102" s="61"/>
      <c r="D102" s="61"/>
      <c r="E102" s="62"/>
      <c r="F102" s="32">
        <f>SUM(F82:F101,F75:F80)</f>
        <v>0</v>
      </c>
    </row>
  </sheetData>
  <sheetProtection/>
  <mergeCells count="16">
    <mergeCell ref="A2:F2"/>
    <mergeCell ref="A22:F22"/>
    <mergeCell ref="A36:F36"/>
    <mergeCell ref="A72:F72"/>
    <mergeCell ref="A74:F74"/>
    <mergeCell ref="A24:F24"/>
    <mergeCell ref="A1:F1"/>
    <mergeCell ref="A102:E102"/>
    <mergeCell ref="A71:E71"/>
    <mergeCell ref="A21:E21"/>
    <mergeCell ref="A35:E35"/>
    <mergeCell ref="A81:F81"/>
    <mergeCell ref="A8:F8"/>
    <mergeCell ref="A4:F4"/>
    <mergeCell ref="A38:F38"/>
    <mergeCell ref="A51:F51"/>
  </mergeCells>
  <printOptions/>
  <pageMargins left="0.25" right="0.25" top="0.75" bottom="0.75" header="0.3" footer="0.3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2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6.421875" style="0" customWidth="1"/>
    <col min="2" max="2" width="58.421875" style="0" customWidth="1"/>
    <col min="3" max="3" width="17.28125" style="0" customWidth="1"/>
    <col min="4" max="4" width="18.57421875" style="0" customWidth="1"/>
  </cols>
  <sheetData>
    <row r="1" spans="1:4" ht="73.5" customHeight="1" thickBot="1">
      <c r="A1" s="82" t="s">
        <v>67</v>
      </c>
      <c r="B1" s="83"/>
      <c r="C1" s="83"/>
      <c r="D1" s="83"/>
    </row>
    <row r="2" spans="1:4" ht="26.25" customHeight="1" thickBot="1">
      <c r="A2" s="84" t="s">
        <v>110</v>
      </c>
      <c r="B2" s="85"/>
      <c r="C2" s="85"/>
      <c r="D2" s="86"/>
    </row>
    <row r="3" spans="1:4" ht="17.25">
      <c r="A3" s="87" t="s">
        <v>111</v>
      </c>
      <c r="B3" s="88"/>
      <c r="C3" s="88"/>
      <c r="D3" s="89"/>
    </row>
    <row r="4" spans="1:4" ht="15.75">
      <c r="A4" s="95"/>
      <c r="B4" s="96"/>
      <c r="C4" s="97"/>
      <c r="D4" s="53" t="s">
        <v>112</v>
      </c>
    </row>
    <row r="5" spans="1:4" ht="31.5" customHeight="1">
      <c r="A5" s="34" t="s">
        <v>113</v>
      </c>
      <c r="B5" s="90" t="s">
        <v>114</v>
      </c>
      <c r="C5" s="91"/>
      <c r="D5" s="35">
        <v>6000000</v>
      </c>
    </row>
    <row r="6" spans="1:4" ht="32.25" customHeight="1">
      <c r="A6" s="34" t="s">
        <v>115</v>
      </c>
      <c r="B6" s="90" t="s">
        <v>116</v>
      </c>
      <c r="C6" s="92"/>
      <c r="D6" s="35">
        <v>1000000</v>
      </c>
    </row>
    <row r="7" spans="1:4" ht="48.75" customHeight="1" thickBot="1">
      <c r="A7" s="55" t="s">
        <v>117</v>
      </c>
      <c r="B7" s="93" t="s">
        <v>118</v>
      </c>
      <c r="C7" s="94"/>
      <c r="D7" s="56">
        <v>2000000</v>
      </c>
    </row>
    <row r="8" spans="1:4" ht="15.75">
      <c r="A8" s="37"/>
      <c r="B8" s="78" t="s">
        <v>119</v>
      </c>
      <c r="C8" s="78"/>
      <c r="D8" s="54">
        <f>SUM(D5:D7)</f>
        <v>9000000</v>
      </c>
    </row>
    <row r="9" spans="1:4" ht="15.75">
      <c r="A9" s="38"/>
      <c r="B9" s="39"/>
      <c r="C9" s="40"/>
      <c r="D9" s="33"/>
    </row>
    <row r="10" spans="1:4" ht="17.25">
      <c r="A10" s="79" t="s">
        <v>120</v>
      </c>
      <c r="B10" s="80"/>
      <c r="C10" s="80"/>
      <c r="D10" s="81"/>
    </row>
    <row r="11" spans="1:4" ht="15.75">
      <c r="A11" s="36" t="s">
        <v>121</v>
      </c>
      <c r="B11" s="74" t="s">
        <v>132</v>
      </c>
      <c r="C11" s="74"/>
      <c r="D11" s="41"/>
    </row>
    <row r="12" spans="1:4" ht="15.75">
      <c r="A12" s="36" t="s">
        <v>122</v>
      </c>
      <c r="B12" s="74" t="s">
        <v>133</v>
      </c>
      <c r="C12" s="74"/>
      <c r="D12" s="41"/>
    </row>
    <row r="13" spans="1:4" ht="15.75">
      <c r="A13" s="36" t="s">
        <v>123</v>
      </c>
      <c r="B13" s="74" t="s">
        <v>134</v>
      </c>
      <c r="C13" s="74"/>
      <c r="D13" s="41"/>
    </row>
    <row r="14" spans="1:4" ht="15.75">
      <c r="A14" s="36" t="s">
        <v>124</v>
      </c>
      <c r="B14" s="74" t="s">
        <v>135</v>
      </c>
      <c r="C14" s="74"/>
      <c r="D14" s="41"/>
    </row>
    <row r="15" spans="1:4" ht="16.5" customHeight="1" thickBot="1">
      <c r="A15" s="42" t="s">
        <v>125</v>
      </c>
      <c r="B15" s="72" t="s">
        <v>126</v>
      </c>
      <c r="C15" s="72"/>
      <c r="D15" s="43"/>
    </row>
    <row r="16" spans="1:4" ht="18.75">
      <c r="A16" s="44"/>
      <c r="B16" s="73" t="s">
        <v>127</v>
      </c>
      <c r="C16" s="73"/>
      <c r="D16" s="45">
        <f>SUM(D11:D15)</f>
        <v>0</v>
      </c>
    </row>
    <row r="17" spans="1:4" ht="15.75">
      <c r="A17" s="46"/>
      <c r="B17" s="74" t="s">
        <v>128</v>
      </c>
      <c r="C17" s="74"/>
      <c r="D17" s="47">
        <f>D16*1.1</f>
        <v>0</v>
      </c>
    </row>
    <row r="18" spans="1:4" ht="18" customHeight="1" thickBot="1">
      <c r="A18" s="48"/>
      <c r="B18" s="75" t="s">
        <v>129</v>
      </c>
      <c r="C18" s="75"/>
      <c r="D18" s="49">
        <f>D8+D16+D17</f>
        <v>9000000</v>
      </c>
    </row>
    <row r="19" spans="1:4" ht="15.75">
      <c r="A19" s="50"/>
      <c r="B19" s="51"/>
      <c r="C19" s="51"/>
      <c r="D19" s="52"/>
    </row>
    <row r="20" spans="1:4" ht="15.75">
      <c r="A20" s="50"/>
      <c r="B20" s="51"/>
      <c r="C20" s="51"/>
      <c r="D20" s="52"/>
    </row>
    <row r="21" spans="1:4" ht="15">
      <c r="A21" s="50"/>
      <c r="B21" s="76" t="s">
        <v>130</v>
      </c>
      <c r="C21" s="76"/>
      <c r="D21" s="76"/>
    </row>
    <row r="22" spans="1:4" ht="44.25" customHeight="1">
      <c r="A22" s="50"/>
      <c r="B22" s="77" t="s">
        <v>131</v>
      </c>
      <c r="C22" s="77"/>
      <c r="D22" s="77"/>
    </row>
  </sheetData>
  <sheetProtection/>
  <mergeCells count="19">
    <mergeCell ref="A1:D1"/>
    <mergeCell ref="A2:D2"/>
    <mergeCell ref="A3:D3"/>
    <mergeCell ref="B5:C5"/>
    <mergeCell ref="B6:C6"/>
    <mergeCell ref="B7:C7"/>
    <mergeCell ref="A4:C4"/>
    <mergeCell ref="B8:C8"/>
    <mergeCell ref="A10:D10"/>
    <mergeCell ref="B11:C11"/>
    <mergeCell ref="B12:C12"/>
    <mergeCell ref="B13:C13"/>
    <mergeCell ref="B14:C14"/>
    <mergeCell ref="B15:C15"/>
    <mergeCell ref="B16:C16"/>
    <mergeCell ref="B17:C17"/>
    <mergeCell ref="B18:C18"/>
    <mergeCell ref="B21:D21"/>
    <mergeCell ref="B22:D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Nóra</dc:creator>
  <cp:keywords/>
  <dc:description/>
  <cp:lastModifiedBy>Szamosi Piroska Erna</cp:lastModifiedBy>
  <cp:lastPrinted>2015-09-25T08:43:14Z</cp:lastPrinted>
  <dcterms:created xsi:type="dcterms:W3CDTF">2015-04-03T11:47:45Z</dcterms:created>
  <dcterms:modified xsi:type="dcterms:W3CDTF">2015-09-29T06:50:58Z</dcterms:modified>
  <cp:category/>
  <cp:version/>
  <cp:contentType/>
  <cp:contentStatus/>
</cp:coreProperties>
</file>