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12810" firstSheet="5" activeTab="6"/>
  </bookViews>
  <sheets>
    <sheet name="Záradék" sheetId="1" r:id="rId1"/>
    <sheet name="Összesítő" sheetId="2" r:id="rId2"/>
    <sheet name="Bontás, építőanyagok újrahaszno" sheetId="3" r:id="rId3"/>
    <sheet name="Költségtérítések" sheetId="4" r:id="rId4"/>
    <sheet name="Falazás és egyéb kőművesmunka" sheetId="5" r:id="rId5"/>
    <sheet name="Felületképzés" sheetId="6" r:id="rId6"/>
    <sheet name="Épületgépészeti csővezeték szer" sheetId="7" r:id="rId7"/>
    <sheet name="Épületgépészeti szerelvények és" sheetId="8" r:id="rId8"/>
    <sheet name="Szellőztetőberendezések" sheetId="9" r:id="rId9"/>
  </sheets>
  <definedNames>
    <definedName name="_xlnm.Print_Area" localSheetId="0">'Záradék'!$A$1:$D$31</definedName>
  </definedNames>
  <calcPr fullCalcOnLoad="1"/>
</workbook>
</file>

<file path=xl/sharedStrings.xml><?xml version="1.0" encoding="utf-8"?>
<sst xmlns="http://schemas.openxmlformats.org/spreadsheetml/2006/main" count="480" uniqueCount="297">
  <si>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</si>
  <si>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</si>
  <si>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</si>
  <si>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</si>
  <si>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</si>
  <si>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</si>
  <si>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</si>
  <si>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</si>
  <si>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</si>
  <si>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</si>
  <si>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</si>
  <si>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</si>
  <si>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02-030-3.1</t>
  </si>
  <si>
    <t>m3</t>
  </si>
  <si>
    <t>bontott fém hulladék felrakása szállítóeszközre gépi erővel, kiegészítő kézi munkával</t>
  </si>
  <si>
    <t>02-030-8.1</t>
  </si>
  <si>
    <t>bontott veszélyes hulladék (hőszigetelés) szállítása jóváhagyott hulladéklerakó telepre berakása minősített konténerbe, gépi erővel, kiegészítő kézi munkával</t>
  </si>
  <si>
    <t>Munkanem összesen:</t>
  </si>
  <si>
    <t>Bontás, építőanyagok újrahasznosítása</t>
  </si>
  <si>
    <t>19-081-11.2.1</t>
  </si>
  <si>
    <t>db</t>
  </si>
  <si>
    <t>Ellenőrző próbák készítése belső gázvezeték hálózatra, hálózat hatósági ellenőrzése és átvétele (Gázmű számla)</t>
  </si>
  <si>
    <t>Költségtérítések</t>
  </si>
  <si>
    <t>33-062-1.3.1-3110002</t>
  </si>
  <si>
    <t>33-063-2.1.3</t>
  </si>
  <si>
    <t>Födémáttörés 30x30 cm méretig, 30 cm födémvastagságig, vasbetonlemez födémben</t>
  </si>
  <si>
    <r>
      <t>Áttörés vezetékek részére, helyreállítással, 0,1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/db méretig, felmenő vegyes kő és betonfalba 38,01-50 cm vastagság között Kisméretű tömör tégla 250x120x65 mm I.o. M 2,5 (Hf30-cm) falazó, meszes cementhabarcs</t>
    </r>
  </si>
  <si>
    <t>Falazás és egyéb kőművesmunka</t>
  </si>
  <si>
    <t>47-021-11.4</t>
  </si>
  <si>
    <t>m</t>
  </si>
  <si>
    <t>Acélfelületek előkezelése, festéshez műhelyalapozóval, cső és regisztercső felületén 80 NÁ-ig, függesztőn és tartón, állványzaton</t>
  </si>
  <si>
    <t>47-021-11.5</t>
  </si>
  <si>
    <t>m2</t>
  </si>
  <si>
    <t>Acélfelületek előkezelése, festéshez műhelyalapozóval, 80 NÁ feletti csőfelületen</t>
  </si>
  <si>
    <t>47-021-12.4.1-0419523</t>
  </si>
  <si>
    <t>Korróziógátló alapozás gáz-, vagy fűtési cső felületén (NÁ 80-ig), függesztőn és tartóvason, műgyanta kötőanyagú, oldószertartalmú festékkel, POLI-FARBE Cellkolor korróziógátló alapozó</t>
  </si>
  <si>
    <t>47-021-12.5.1-0131032</t>
  </si>
  <si>
    <t>Korróziógátló alapozás NÁ 80 feletti csövön, műgyanta kötőanyagú, oldószertartalmú festékkel Supralux Koralkyd korroziógátló alapozó, vörös, EAN: 5992451106033</t>
  </si>
  <si>
    <t>47-021-21.4.1-0419522</t>
  </si>
  <si>
    <t>Acélfelületek közbenső festése cső felületén (NÁ 80-ig), függesztőn és tartóvason, műgyanta kötőanyagú, oldószeres festékkel POLI-FARBE Cellkolor univerzális alapozó</t>
  </si>
  <si>
    <t>47-021-21.5.1-0130721</t>
  </si>
  <si>
    <t>Acélfelületek közbenső festése NÁ 80 feletti csövön műgyanta kötőanyagú, oldószeres festékkel Trinát alapozófesték, sárga 400, EAN: 5995061117710</t>
  </si>
  <si>
    <t>47-021-31.5.1-0130411</t>
  </si>
  <si>
    <t>Gázvezeték átvonó festése NÁ 80 feletti csövön műgyanta kötőanyagú, oldószeres festékkel Trinát magasfényű zománcfesték, sárga, EAN: 5995061120611</t>
  </si>
  <si>
    <t>Felületképzés</t>
  </si>
  <si>
    <t>81-000-1.1.1</t>
  </si>
  <si>
    <t>Csővezetékek bontása, horganyzott vagy fekete acélcsövek tartószerkezetről, vagy padlócsatornából, lángvágással, deponálással, DN 50 méretig</t>
  </si>
  <si>
    <t>81-000-1.1.2</t>
  </si>
  <si>
    <t>Csővezetékek bontása, horganyzott vagy fekete acélcsövek tartószerkezetről, vagy padlócsatornából, lángvágással, deponálással, DN 65 - 80 között</t>
  </si>
  <si>
    <t>81-000-1.1.3</t>
  </si>
  <si>
    <t>Csővezetékek bontása, horganyzott vagy fekete acélcsövek tartószerkezetről, vagy padlócsatornából, lángvágással, deponálással, DN 100 - 150 között</t>
  </si>
  <si>
    <t>81-000-1.6</t>
  </si>
  <si>
    <t>Vízvezeték elzárás és nyitás, javítási munkák előtt és után</t>
  </si>
  <si>
    <t>81-001-1.6.1.1.1.1.2-0120008</t>
  </si>
  <si>
    <t>Ivóvíz vezeték, horganyzott cső szerelése, menetes kötésekkel, cső elhelyezése csőidomokkal, szakaszos nyomáspróbával, tartószerkezetre, horganyzott acélcső A 37X minőségű, 1/2" menetes, hőszigeteléssel</t>
  </si>
  <si>
    <t>81-001-1.6.1.1.1.1.4-0120014</t>
  </si>
  <si>
    <t>Ivóvíz vezeték, horganyzott cső szerelése, menetes kötésekkel, cső elhelyezése csőidomokkal, szakaszos nyomáspróbával, tartószerkezetre, horganyzott acélcső A 37X minőségű 1" menetes, hőszigeteléssel</t>
  </si>
  <si>
    <t>81-001-1.6.1.1.1.1.5-0120017</t>
  </si>
  <si>
    <t>Ivóvíz vezeték, horganyzott cső szerelése, menetes kötésekkel, cső elhelyezése csőidomokkal, szakaszos nyomáspróbával, tartószerkezetre, horganyzott acélcső A 37X minőségű, 5/4" menetes, hőszigeteléssel</t>
  </si>
  <si>
    <t>81-001-1.6.1.1.1.2.2-0000001</t>
  </si>
  <si>
    <t>Mint előbb, de melegvízre Horganyzott acélcső, A 37X minőségű 3" simavégű, 19 mm-s hőszigeteléssel, PVC burkolással</t>
  </si>
  <si>
    <t>81-001-1.6.1.1.1.2.2-0120028</t>
  </si>
  <si>
    <t>Ivóvíz vezeték, horganyzott cső szerelése, menetes kötésekkel, cső elhelyezése csőidomokkal, szakaszos nyomáspróbával, tartószerkezetre, horganyzott acélcső, A 37X minőségű 3" simavégű, hidegvíz vezeték, 9 mm-s hőszigeteléssel, PVC burkolással</t>
  </si>
  <si>
    <t>81-002-2.1.1.1.3-0134603</t>
  </si>
  <si>
    <t>PE polietilén lefolyócső szerelése csőtartókkal, szakaszos tömörségi próbával, - 80 °C tartós, 95°C rövid ideig tartó hőmérséklet tűréssel- szabadon, vagy padlócsatornába, tompahegesztéses kötésekkel, csőátmérő DN 100 méretig, csőidomokkal, DN 50 WAVIN</t>
  </si>
  <si>
    <t>QUICKSTREAM PE lefolyócső 50 mm, 5 m-es, BICS505</t>
  </si>
  <si>
    <t>81-002-2.1.1.1.4-0134604</t>
  </si>
  <si>
    <t>PE polietilén lefolyócső szerelése csőtartókkal, szakaszos tömörségi próbával, - 80 °C tartós, 95°C rövid ideig tartó hőmérséklet tűréssel- szabadon, vagy padlócsatornába, tompahegesztéses kötésekkel, csőátmérő DN 100 méretig, csőidomok nélkül, DN 56</t>
  </si>
  <si>
    <t>WAVIN QUICKSTREAM PE lefolyócső 56 mm, 5 m-es, BIC5056</t>
  </si>
  <si>
    <t>81-002-2.1.1.1.6-0134606</t>
  </si>
  <si>
    <t>PE polietilén lefolyócső szerelése csőtartókkal, szakaszos tömörségi próbával, - 80 °C tartós, 95°C rövid ideig tartó hőmérséklet tűréssel- szabadon, vagy padlócsatornába, tompahegesztéses kötésekkel, csőátmérő DN 100 méretig, csőidomok nélkül, DN 75</t>
  </si>
  <si>
    <t>WAVIN QUICKSTREAM PE lefolyócső 75 mm, 5 m-es, BICS507</t>
  </si>
  <si>
    <t>81-002-2.1.1.2.1-0134608</t>
  </si>
  <si>
    <t>PE polietilén lefolyócső szerelése csőtartókkal, szakaszos tömörségi próbával, - 80 °C tartós, 95°C rövid ideig tartó hőmérséklet tűréssel- szabadon, vagy padlócsatornába, tompahegesztéses kötésekkel, csőátmérő DN 100 méret felett, csőidomok nélkül, DN</t>
  </si>
  <si>
    <t>110 WAVIN QUICKSTREAM PE lefolyócső 110 mm, 5 m-es, BICS511</t>
  </si>
  <si>
    <t>81-003-1.2.1.1.1.1.1-0110107</t>
  </si>
  <si>
    <t>Gázvezeték, fekete acélcső szerelése, hegesztett kötésekkel, cső elhelyezése szakaszos nyomáspróbával, szabadon, tartószerkezettel, Fekete acélcső, A 37X 1/2" simavégű</t>
  </si>
  <si>
    <t>81-003-1.2.1.1.1.1.2-0110110</t>
  </si>
  <si>
    <t>Gázvezeték, fekete acélcső szerelése, hegesztett kötésekkel, cső elhelyezése szakaszos nyomáspróbával, szabadon, tartószerkezettel, fekete acélcső A 37X 3/4" simavégű</t>
  </si>
  <si>
    <t>81-003-1.2.1.1.1.1.3-0110113</t>
  </si>
  <si>
    <t>Gázvezeték, fekete acélcső szerelése, hegesztett kötésekkel, cső elhelyezése szakaszos nyomáspróbával, szabadon, tartószerkezettel, Fekete acélcső A 37X 1" simavégű</t>
  </si>
  <si>
    <t>81-003-1.2.1.1.1.1.6-0131181</t>
  </si>
  <si>
    <t>Gázvezeték, fekete acélcső szerelése, hegesztett kötésekkel, cső elhelyezése szakaszos nyomáspróbával, szabadon, tartószerkezettel, Acélcső MSZ 29/86 A 37X 57 x 2.9 mm</t>
  </si>
  <si>
    <t>81-003-1.2.1.1.1.2.1-0110184</t>
  </si>
  <si>
    <t>Gázvezeték, fekete acélcső szerelése, hegesztett kötésekkel, cső elhelyezése szakaszos nyomáspróbával, szabadon, tartószerkezettel, Fekete acélcső A 37 5" simavégű</t>
  </si>
  <si>
    <t>81-004-1.4.1.1.1.2-0110107</t>
  </si>
  <si>
    <t>Fűtési vezeték, fekete acélcső szerelése, hegesztett kötésekkel, tartószerkezettel, szakaszos nyomáspróbával, szabadon, horonyba vagy padlócsatornába, irányváltozás csőhajlítással, Fekete acélcső, A 37X 1/2" simavégű</t>
  </si>
  <si>
    <t>81-004-1.4.1.1.2.1.4-0131301</t>
  </si>
  <si>
    <t>Fűtési vezeték, fekete acélcső szerelése, hegesztett kötésekkel, tartószerkezettel, szakaszos nyomáspróbával, szabadon, horonyba vagy padlócsatornába, irányváltozás csőívvel, Acélcső MSZ 29-86 A 37X 88,9x3,2 mm, hőszigeteléssel és PVC burkolással</t>
  </si>
  <si>
    <t>81-004-1.4.1.1.2.1.5-0131341</t>
  </si>
  <si>
    <t>Fűtési vezeték, fekete acélcső szerelése, hegesztett kötésekkel, tartószerkezettel, szakaszos nyomáspróbával, szabadon, horonyba vagy padlócsatornába, irányváltozás csőívvel, Acélcső MSZ 29-86 A 37X 108,0x3,6 mm, hőszigeteléssel és PVC burkolással</t>
  </si>
  <si>
    <t>81-004-1.4.1.1.2.2.1-0131421</t>
  </si>
  <si>
    <t>Fűtési vezeték, fekete acélcső szerelése, hegesztett kötésekkel, tartószerkezettel, szakaszos nyomáspróbával, szabadon, horonyba vagy padlócsatornába, irányváltozás csőívvel, Acélcső MSZ 29-86 A 37X 133,0x4,0 mm, hőszigeteléssel és PVC burkolással</t>
  </si>
  <si>
    <t>81-004-1.4.1.1.2.2.2-0131501</t>
  </si>
  <si>
    <t>Fűtési vezeték, fekete acélcső szerelése, hegesztett kötésekkel, tartószerkezettel, szakaszos nyomáspróbával, szabadon, horonyba vagy padlócsatornába, irányváltozás csőívvel,  Acélcső MSZ 29-86 A 37X 159,0x4,5 mm, hőszigeteléssel és PVC burkolással</t>
  </si>
  <si>
    <t>81-004-1.4.1.1.2.2.3-0131601</t>
  </si>
  <si>
    <t>Épületgépészeti csővezeték szerelése</t>
  </si>
  <si>
    <t>82-000-1.1.1</t>
  </si>
  <si>
    <t>Szerelvények leszerelése, karimás szerelvények, DN 100 méretig</t>
  </si>
  <si>
    <t>82-000-1.1.2</t>
  </si>
  <si>
    <t>Szerelvények leszerelése, karimás szerelvények, DN 100 méret felett</t>
  </si>
  <si>
    <t>82-000-1.2.1</t>
  </si>
  <si>
    <t>menetes szerelvények leszerelése, DN 50 méretig</t>
  </si>
  <si>
    <t>82-000-1.3.1</t>
  </si>
  <si>
    <t>osztók vagy gyűjtők leszerelése, idomacél tartószerkezettel</t>
  </si>
  <si>
    <t>82-000-1.3.2</t>
  </si>
  <si>
    <t>Szerelvények leszerelése, kazánházi szerelvények, állványcsövek, huzatszabályozók, műszerek, csőkompenzátorok, DN 50 méretig</t>
  </si>
  <si>
    <t>82-000-1.3.5</t>
  </si>
  <si>
    <t>kazánházi szerelvények leszerelése,  légedények, keverőedények</t>
  </si>
  <si>
    <t>82-000-3.1</t>
  </si>
  <si>
    <t>Padlóösszefolyó leszerelése</t>
  </si>
  <si>
    <t>82-000-3.2</t>
  </si>
  <si>
    <t>falikut leszerelése,</t>
  </si>
  <si>
    <t>82-000-4.2.1.2</t>
  </si>
  <si>
    <t>FÉG-VESTALE kazánblokkok leszerelése, a használható egységek raktárban történő elhelyezése  120 kW egységteljesítményű</t>
  </si>
  <si>
    <t>82-000-4.2.2.3</t>
  </si>
  <si>
    <t>fűtésszerelési berendezési tárgyak, melegvíztermelők leszerelése, FÉG VESTALE MK modul</t>
  </si>
  <si>
    <t>82-001-2.12.1-0111716</t>
  </si>
  <si>
    <t>MSG öntöttvas átmeneti elzárószelep, karimás, PN 16, DN 40, MSG.1.12. felszerelése ellenkarimával, csavarokkal, tömítéssel</t>
  </si>
  <si>
    <t>82-001-2.14.1-0111517</t>
  </si>
  <si>
    <t>Kétoldalon karimás szerelvény elhelyezése ellenkarimákkal, MSG öntöttvas átmeneti fojtószelep, karimás, PN 16, DN 50, MSG.1.12.</t>
  </si>
  <si>
    <t>82-001-2.14.1-0111717</t>
  </si>
  <si>
    <t>Kétoldalon karimás szerelvény elhelyezése ellenkarimákkal, MSG öntöttvas átmeneti elzárószelep, karimás, PN 16, DN 50, MSG.1.12.</t>
  </si>
  <si>
    <t>82-001-2.14.2-0131026</t>
  </si>
  <si>
    <t>Kétoldalon karimás szerelvény elhelyezése ellenkarimákkal,  MVV-ISG WKC1A gömbcsap szénacélból, karimás, vízre, PN 40 DN 50</t>
  </si>
  <si>
    <t>82-001-2.14.2-0131046</t>
  </si>
  <si>
    <t>Kétoldalon karimás szerelvény elhelyezése ellenkarimákkal, MVV-ISG WKC1A gömbcsap szénacélból, karimás, gázra, PN 40 DN 50</t>
  </si>
  <si>
    <t>82-001-2.18.1-0118999</t>
  </si>
  <si>
    <t>Kétoldalon karimás szerelvény elhelyezése ellenkarimákkal, TA STAD szabályozó szelep kétjáratú DN80 Kvs68 PN6</t>
  </si>
  <si>
    <t>82-001-2.19.1-0118860</t>
  </si>
  <si>
    <t>Kétoldalon karimás szerelvény elhelyezése ellenkarimákkal, TA STAD szabályozó szelep kétjáratú DN80 Kvs55 PN16 GG-25 szürke öntvény,</t>
  </si>
  <si>
    <t>82-001-2.19.1-0142393</t>
  </si>
  <si>
    <t>Kétoldalon karimás szerelvény elhelyezése ellenkarimákkal, MVV-ISG átmeneti elzárószelep, öntöttvas, karimás, PN 16 DN 80</t>
  </si>
  <si>
    <t>82-001-2.19.1-0142428</t>
  </si>
  <si>
    <t>Kétoldalon karimás szerelvény elhelyezése ellenkarimákkal, MVV-ISG átmeneti fojtószelep, öntöttvas, karimás, PN 16 DN 80</t>
  </si>
  <si>
    <t>82-001-2.19.1-0142468</t>
  </si>
  <si>
    <t>Kétoldalon karimás szerelvény elhelyezése ellenkarimákkal, MVV-ISG átmeneti visszacsapószelep, öntöttvas, karimás, PN 16 DN 80</t>
  </si>
  <si>
    <t>82-001-2.20.1-0119001</t>
  </si>
  <si>
    <t>Kétoldalon karimás szerelvény elhelyezése ellenkarimákkal, TA STAD szabályozó szelep kétjáratú DN100 Kvs98 PN6 GG-25,</t>
  </si>
  <si>
    <t>82-001-2.21.1-0142469</t>
  </si>
  <si>
    <t>Kétoldalon karimás szerelvény elhelyezése ellenkarimákkal, MVV-ISG átmeneti visszacsapószelep, öntöttvas, karimás, PN 16 DN 100</t>
  </si>
  <si>
    <t>82-001-2.23.1-0142395</t>
  </si>
  <si>
    <t>Kétoldalon karimás szerelvény elhelyezése ellenkarimákkal, MVV-ISG átmeneti elzárószelep, öntöttvas, karimás, PN 16 DN 125</t>
  </si>
  <si>
    <t>82-001-2.23.1-0142470</t>
  </si>
  <si>
    <t>Kétoldalon karimás szerelvény elhelyezése ellenkarimákkal, MVV-ISG átmeneti visszacsapószelep, öntöttvas, karimás, PN 16 DN 125</t>
  </si>
  <si>
    <t>82-001-2.23.1-0346137</t>
  </si>
  <si>
    <t>Kétoldalon karimás szerelvény elhelyezése ellenkarimákkal, DUNGS gázmágnesszelep, gyors nyitású, NC, DN125, Karimás,  -20°C...60°C, Pmax=500mbar, 230Vac, IP54,</t>
  </si>
  <si>
    <t>82-001-2.23.2-0131054</t>
  </si>
  <si>
    <t>Kétoldalon karimás szerelvény elhelyezése ellenkarimákkal, MVV-ISG WKC1A gömbcsap szénacélból, karimás, gázra, PN 16 - PN 25 DN 125</t>
  </si>
  <si>
    <t>82-001-2.28.3-0341647</t>
  </si>
  <si>
    <t>Kétoldalon karimás szerelvény elhelyezése ellenkarimákkal, SPIROTEC szennyfogó szűrő víz közegre, öntvény GG25, 0,5mm dupla szűrő, DN200, karimás, PN40/PN4, max 150°C, (zeta=1,7),</t>
  </si>
  <si>
    <t>82-001-2.30.1-0142397</t>
  </si>
  <si>
    <t>Kétoldalon karimás szerelvény elhelyezése ellenkarimákkal, MVV-ISG átmeneti elzárószelep, öntöttvas, karimás, PN 16 DN 200</t>
  </si>
  <si>
    <t>82-001-2.30.1-0142432</t>
  </si>
  <si>
    <t>Kétoldalon karimás szerelvény elhelyezése ellenkarimákkal, MVV-ISG átmeneti fojtószelep, öntöttvas, karimás, PN 16 DN 200</t>
  </si>
  <si>
    <t>82-001-2.30.3-0146072</t>
  </si>
  <si>
    <t>Kétoldalon karimás szerelvény elhelyezése ellenkarimákkal, DN 200 PN 16 levegőleválasztó SPIROTEC 200 BA levegőleválasztó, PN16, DN200, kvs=715.00, (0...+120)°C, szürkeöntvény szerelvényházzal, DIN EN 1092-2 szerinti karimával, BS 4504 PN16 szerinti</t>
  </si>
  <si>
    <t>lyukkörrel,</t>
  </si>
  <si>
    <t>82-001-4.18-0119030</t>
  </si>
  <si>
    <t>Három karimás szerelvény elhelyezése ellenkarimákkal, DN 80 PN 4 - PN 10 TA motoros szabályozó szelep háromjáratú DN80 Kvs100 PN6 GG-25,</t>
  </si>
  <si>
    <t>82-001-6.2.2-0130525</t>
  </si>
  <si>
    <t>Egyoldalon menetes szerelvény elhelyezése, belső menettel  csatlakoztatva DN 15 gömbcsap, MOFÉM kazántöltőcsap 1/2" névleges méret 15 mm, sárgaréz, natúr, 16 bar, Kód: 113-0010-00</t>
  </si>
  <si>
    <t>82-001-6.2.8-0115693</t>
  </si>
  <si>
    <t>Egyoldalon menetes szerelvény elhelyezése, külső vagy belső menettel csatlakoztatva OVENTROP gyorslégtelenítő szelep, automatikus zárással, PN10, DN15, 1/2" km., (0...+110)°C, sárgarézből, 1088304</t>
  </si>
  <si>
    <t>82-001-6.3.2-0130526</t>
  </si>
  <si>
    <t>Egyoldalon menetes szerelvény elhelyezése, MOFÉM kazántöltőcsap 3 /4" névleges méret 20 mm, sárgaréz, natúr, 10 bar, Kód: 113-0023-00</t>
  </si>
  <si>
    <t>82-001-6.4.8-0111223</t>
  </si>
  <si>
    <t>Egyoldalon menetes szerelvény elhelyezése, belső menettel csatlakoztatva töltőszelep MOFÉM 1" tömlővéggel, sárgaréz, natúr, 10 bar, Kód: 111-0003-00</t>
  </si>
  <si>
    <t>82-001-7.2.2-0131011</t>
  </si>
  <si>
    <t>Kétoldalon menetes szerelvény elhelyezése, belső menettel  csatlakoztatva MVV-ISG WKC1-GW gömbcsap szénacélból, belsőmenetes, gázra, PN 40 DN 15</t>
  </si>
  <si>
    <t>82-001-7.4.1-0111034</t>
  </si>
  <si>
    <t>Kétoldalon menetes szerelvény elhelyezése, belső menettel csatlakoztatva MOFÉM beszabályozó szelep Rp 1 - Rp 1 belső menettel, mérő csonkokkal, ürítővel, kód: 511-0030-25</t>
  </si>
  <si>
    <t>82-001-7.4.2-0130605</t>
  </si>
  <si>
    <t>Kétoldalon menetes szerelvény elhelyezése, belső menettel csatlakoztatva MOFÉM AHA Univerzális gömbcsap 1" bb. menettel, névleges méret 25 mm, sárgaréz, natúr, 16 bar, Kód: 113-0034-00</t>
  </si>
  <si>
    <t>82-001-7.5.1-0115545</t>
  </si>
  <si>
    <t>Kétoldalon menetes szerelvény elhelyezése, belső menettel csatlakoztatva OVENTROP visszacsapó szelep, Viton tömítéssel, PN25, DN32, G 1 1/4" bm., (0...+100)°C, nyitónyomás 40 mbar, kvs=17,00, vörösöntvény szelepházzal, 1072010</t>
  </si>
  <si>
    <t>82-001-7.5.2-0130606</t>
  </si>
  <si>
    <t>Kétoldalon menetes szerelvény elhelyezése, belső menettel csatlakoztatva MOFÉM AHA Univerzális gömbcsap 5/4" bb. menettel, vízátbocsátás 330 l/min., névleges méret 32 mm, sárgaréz, natúr, 10 bar, Kód: 113-0051-00</t>
  </si>
  <si>
    <t>82-001-31.3.3-0170012</t>
  </si>
  <si>
    <t>Oldható csőkötés készítése a meglévő és új vezetékek között, karimapárból, menetes kötéssel, DN 100 PN 6 MVV-ISG nyakas menetes karima MSZ 2906 PN 6 4"</t>
  </si>
  <si>
    <t>82-001-31.3.6-0170033</t>
  </si>
  <si>
    <t>Oldható csőkötés készítése a meglévő és új vezetékek között, karimapárból, menetes kötéssel, DN 125 PN 6 - PN 16, MVV-ISG nyakas menetes karima MSZ 2907 DIN 2566 PN 10-16 5"</t>
  </si>
  <si>
    <t>82-002-11.1-0343027</t>
  </si>
  <si>
    <t>Vizes szerelvények kiegészítő tartozékainak elhelyezése, nyomásmérő, Honeywell nyomásmérő/manométer, alsó csatlakozású, 50mm-es, 1/4", külső menetes, 0..16bar, PN25, max40°C, M38K-A16</t>
  </si>
  <si>
    <t>82-004-3.3.3-0322199</t>
  </si>
  <si>
    <t>Közvetett fűtésű, álló, fixen beépített fűtő csőkígyóval vagy nélkül, tároló berendezés elhelyezése és bekötése, VACUTHERM  VZ 800 LDS típusú, álló (puffer) víztároló acélból, használati melegvíz készítéshez, zománcozással, magnézium anódos védelemmel,</t>
  </si>
  <si>
    <t>hőszigeteléssel. Tároló-űrtartalom: 800 liter</t>
  </si>
  <si>
    <t>82-004-6.1.1.1-0721009</t>
  </si>
  <si>
    <t>Zárt tágulási tartály elhelyezése és bekötése, fűtési rendszerekben, membrános, ZILMET 25 literes zárt tágulási tartály, 4 bar túlnyomásra, cikkszám 4-0301-025</t>
  </si>
  <si>
    <t>82-004-6.1.1.3-0721029</t>
  </si>
  <si>
    <t>Meglévő zárt tágulási tartály áthelyezése és bekötése fűtési rendszerekben, membrános, ZILMET 500 literes zárt tágulási tartály, 6 bar túlnyomásra, cikkszám 4-0301-500</t>
  </si>
  <si>
    <t>82-004-9.2-0460522</t>
  </si>
  <si>
    <t>Légedény elhelyezése és bekötése, tartószerkezet beépítésével, Kettős légedény F-64 típus 108x3,6 mm - 300 mm</t>
  </si>
  <si>
    <t>82-005-1.12.6-0322109</t>
  </si>
  <si>
    <t>REMEHA GAS 610 ECO PRO típusú, folyamatos szabályzású, zárt tűzterű, kondenzációs iker kivitelű öntvénykazán. Beépített folyamatos fordulatszám-szabályozású égési levegő ventillátorral és különösen alacsony károsanyag kibocsátást garantáló, speciális</t>
  </si>
  <si>
    <t>felületi gázégővel szerelt kondenzációs iker kazán. Igen kis méretek a kiváló hőátadást nyújtó, tagos felépítésű korrózióálló Al-Si öntvényhőcserélő által. Beépített gáz- levegő arányszabályozó, amely maximális hatásfokot (és ezzel akár 20-30 % éves</t>
  </si>
  <si>
    <t>gázmegtakarítást) biztosít a teljes szabályozási tartományban (15 -100%). Az égési levegő külső térből is bevezethető, azaz a kazán a kazánház légterétől függetleníthető. Belső modulációs szabályozás beállítható előremenő hőmérsékleten, vagy külön</t>
  </si>
  <si>
    <t>tartozékként beépíthető időjárásfüggő (REMATIC) szabályzóval optimalizált előremenő hőmérsékleten, illetve épületfelügyeleti rendszerről (analóg 0-10V) teljesítmény, vagy hőmérséklet szabályozás. Mikroprocesszoros égővezérlő és felügyelő automatika, a</t>
  </si>
  <si>
    <t>beépített kijelzőn az összes üzemi jellemző lehívható, ill. a beépített memória utólagos hibadiagnosztikát tesz lehetővé. PC csatlakozási lehetőség RS 232-es porton keresztül; max 8 db kazán közös előremenő hőmérsékletének külső hőmérsékletfüggő</t>
  </si>
  <si>
    <t xml:space="preserve">folyamatos szabályozása, beállítható fűtési jelleggörbe szerint, fokozatmentes terhelésfüggő automatikus léptetéssel. 1 db kazánköri szivattyú vezérlése, 2 db fűtési kör előremenő vízhőmérsékletének szabályzása motoros keverőszelep vezérlésével, önállóan </t>
  </si>
  <si>
    <t>beállítható fűtési jelleggörbe mentén. A fűtési kör részére keringető szivattyúvezérlés, programozható csökkentett fűtésű napszakok, HMV töltőszivattyú vezérlése előny vagy párhuzamos üzemmódban, REMATIC 2945 C3K; elektronikus szabályozó, heti</t>
  </si>
  <si>
    <t>programmal, 2 db fűtési kör előremenő vízhőmérsékletének szabályzására, beépített motoros keverőszelep vezérlésével, önállóan beállítható fűtési jelleggörbe mentén. A fűtési kör részére keringtető szivattyúvezérlés, valamint használati melegvíz töltő</t>
  </si>
  <si>
    <t>szivattyúvezérlés emelt előremenő hőmérsékleten előnykapcsolással, vagy párhuzamos üzemmódban, REMATIC 2945 M5, kivitel: fali aljzatba építhető, tartozékok: 2 db fűtésköri előremenő hőérzékelő, 2 db fali aljzat, 1 db HMV hőérzékelő</t>
  </si>
  <si>
    <t>82-005-16.1-0120051</t>
  </si>
  <si>
    <t>Manométer elhelyezése, öntött alumínium házban Manométer öntött alumínium-házban M 20 x 1,5 menettel 1,6 % pontossággal P 1011 típus, átmérő 100 mm. Méréshatár: 0-0.6;0-1.0;0-1.6;0-2.5 bar</t>
  </si>
  <si>
    <t>82-005-17.1.1-0212225</t>
  </si>
  <si>
    <t>Hőmérő elhelyezése, egyenes hőmérő, kicsi védőszerelvényes ipari hőmérő, MSZ 11210/2-72 kis egyenes hőmérő 0 C-tól 160 C 250 mm benyúlással</t>
  </si>
  <si>
    <t>82-005-20.1.3</t>
  </si>
  <si>
    <t>Előregyártott osztó- vagy gyűjtőcső elhelyezése, előre kiépített támasztó szerkezetre, bekötések és szerelvények nélkül, DN 50-300 méret között, 25 bar nyomásig,  0,5-4,0 m hosszúságban, 100,01-200 kg között (lásd műhelyrajzot), mázolva, hőszigetelve,</t>
  </si>
  <si>
    <t>PVC burkolással</t>
  </si>
  <si>
    <t>82-005-21.1.2.1-0110131</t>
  </si>
  <si>
    <t>Elágazó csonk készítése és elhelyezése sima véggel, fekete acélcsőből, DN 100-300 méret között DN 100, fekete acélcsőből, A 37X  4"-os sima véggel</t>
  </si>
  <si>
    <t>82-005-21.1.2.2-0110134</t>
  </si>
  <si>
    <t>Elágazó csonk készítése és elhelyezése sima véggel, fekete acélcsőből, DN 125 fekete acélcsőből, A 37X  5"-os sima véggel</t>
  </si>
  <si>
    <t>82-005-21.1.2.4</t>
  </si>
  <si>
    <t>Elágazó csonk készítése és elhelyezése sima véggel, fekete acélcsőből, DN 200</t>
  </si>
  <si>
    <t>82-007-6.5</t>
  </si>
  <si>
    <t>Fűtési hőcserélő elhelyezése és bekötése karimás kötéssel, SPX gyártmány, Q=2600 kW teljesítményű, lemezes</t>
  </si>
  <si>
    <t>82-007-11.2-0322253</t>
  </si>
  <si>
    <t>Hőcserélő tároló-töltő rendszerű melegvíz készítéshez (80/60 fűtővíz és 10/55 melegvíz hőmérséklet esetén), SPX hőcserélő készlet, tároló-töltő rendszerű melegvíz készítéshez, teljesítménye: 500 kW</t>
  </si>
  <si>
    <t>82-008-3.1.4.1.1-0150007</t>
  </si>
  <si>
    <t>Fűtéstechnika, nedvestengelyű, nagyhatásfokú szabályozott szivattyú, menetes vagy karimás kötéssel, Grundfos ALPHA2 25-80 N 180 1x230V 50Hz 6H, HVM cirkulációs szivattyú, A-energiaosztály, AUTOADAPT funkcióval, rozsdamentes acél házzal, menetes</t>
  </si>
  <si>
    <t>82-008-3.1.4.1.2-0150801</t>
  </si>
  <si>
    <t>Fűtéstechnika, nedvestengelyű, nagyhatásfokú szabályozott szivattyú, menetes vagy karimás kötéssel, Grundfos MAGNA3 25-80 F 220 1x230V PN6/10, A-energiaosztály, AUTOADAPT funkcióval, karimás</t>
  </si>
  <si>
    <t>82-008-3.2.1.1.1.4-0150405</t>
  </si>
  <si>
    <t>Fűtéstechnika, száraztengelyű (in-line) elektronikusan szabályozott szivattyúk elhelyezése és bekötése, érzékelővel,  Grundfos TPE 65-100F AFA BUBE 1x230, Szabályozott száraztengelyű keringetőszivattyú beépített nyomáskülönbség távadóval, TPE(D) 2000,</t>
  </si>
  <si>
    <t>0,5 kW</t>
  </si>
  <si>
    <t>82-008-3.2.1.1.1.4-0150408</t>
  </si>
  <si>
    <t>Fűtéstechnika, száraztengelyű (in-line) elektronikusan szabályozott szivattyúk elhelyezése és bekötése, karimás csatlakozással, érzékelővel, Grundfos TPE3 65-150/4-S AFA BUBE 3x400,  beépített nyomáskülönbség távadóval, TPE(D) 2000, 1.3 kW</t>
  </si>
  <si>
    <t>82-008-3.2.1.1.2.3-0151555</t>
  </si>
  <si>
    <t>Fűtéstechnika száraztengelyű (in-line) elektronikusan szabályozott szivattyúk elhelyezése és bekötése, karimás csatlakozással, érzékelő nélkül, Grundfos TPE3 50-120F AFA BUBE 3x400, Szabályozott száraztengelyű keringetőszivattyú, P=0,63 kW</t>
  </si>
  <si>
    <t>82-008-3.2.1.1.2.3-0151560</t>
  </si>
  <si>
    <t>Fűtéstechnika, száraztengelyű (in-line), elektronikusan szabályozott szivattyúk elhelyezése és bekötése, karimás csatlakozással, érzékelő nélkül, Grundfos TPE3 50-150S AFA BUBE 1x230, Szabályozott száraztengelyű keringetőszivattyú, karimás, P=0,75 kW</t>
  </si>
  <si>
    <t>82-009-1.1.1-0215021</t>
  </si>
  <si>
    <t>Falikút elhelyezése és bekötése, szifonnal és hidegvizes kifolyócsappal, acéllemezből,  Acéllemez falikút, kívül-belül fehér tűzzománcozott, rövid hátlapú</t>
  </si>
  <si>
    <t>82-009-21.1-0135293</t>
  </si>
  <si>
    <t>HL310NPrG, Padlólefolyó DN50/75/110 függőleges elhúzással, szigetelő karimával, kiszáradás-védett "Primus" bűzzárral, 150x150 mm öntöttvas rácstartó kerettel, 137x137 mm öntöttvas ráccsal, terhelhetőség: 1500 kg</t>
  </si>
  <si>
    <t>82-016-10.1.2-0210512</t>
  </si>
  <si>
    <t>Palackos kézi tűzoltókészülék kazánházon kívül falra szerelve, fém vagy műanyag függesztőre Csolnoki Szerelvénygyártó poroltó 12 kg-os ABC típus, Csz.: 05 0011 0120 03</t>
  </si>
  <si>
    <t>01-001-1</t>
  </si>
  <si>
    <t>Gázveszély jelző (kétcsatornás) berendezés telepítése, EXTOX UNI K2 típus (Műszer Automatika Kft., Érd), (bekötése elektromos munka)</t>
  </si>
  <si>
    <t>01-001-2</t>
  </si>
  <si>
    <t>Gázérzékelő a kazánok fölött, (bekötése elektromos munka)</t>
  </si>
  <si>
    <t>01-001-3</t>
  </si>
  <si>
    <t>Kazánok beüzemelése szakszervízzel (Marketbau Remeha)</t>
  </si>
  <si>
    <t>01-001-4</t>
  </si>
  <si>
    <t>Meglévő FAXCS 40/4 (FŰTŐBER) vész-ventilátor felülvizsgálata, szükség szerint kicserélése a másikkal (a jelenlegi kettőből csak egy fog üzemelni)</t>
  </si>
  <si>
    <t>01-001-5</t>
  </si>
  <si>
    <t>Gázvezeték szilárdsági és tömörségi vizsgálata, közreműködés a gáz MEO-n</t>
  </si>
  <si>
    <t>01-001-6</t>
  </si>
  <si>
    <t>Kéményseprő nyilatkozat a gázkéményekről, műszeres vizsgálat, ellenőrzés</t>
  </si>
  <si>
    <t>01-001-7</t>
  </si>
  <si>
    <t>Vízlágyító bekötése tölcséres szifonnal</t>
  </si>
  <si>
    <t>01-001-8</t>
  </si>
  <si>
    <t>Kondenzátum semlegesítő bekötése, NEUTRAKON 2 típus (kazánnal együtt rendelhető)</t>
  </si>
  <si>
    <t>01-001-9</t>
  </si>
  <si>
    <t>Kazánok rákötése a fűtési rendszerre, karimás csatlakozással, DN80</t>
  </si>
  <si>
    <t>Épületgépészeti szerelvények és berendezések szerelése</t>
  </si>
  <si>
    <t>83-000-1</t>
  </si>
  <si>
    <t>kg</t>
  </si>
  <si>
    <t>FÉG kazánok égéstermék elvezető csövei és idomai, szerelvények bontása</t>
  </si>
  <si>
    <t>83-001-6.3.3-0830545</t>
  </si>
  <si>
    <t>rozsdamentes-saválló acél kémény elhelyezése tartószerkezettel, emisszió mérő csonkkal, TRICOX lemezcső, rozsdamentes saválló acélszalagból, 0,63 mm vtg. NÁ 350 mm</t>
  </si>
  <si>
    <t>83-001-6.4.3</t>
  </si>
  <si>
    <t>kémények idomainak elhelyezése, rozsdamentes saválló acéllemezből,  DUO kazán egyesítő idoma (megrendelésre REMEHA szállítja ) NÁ 350</t>
  </si>
  <si>
    <t>Meglévő gravitációs szellőző 1 mm-s alumínium lemezzel történő lezárása és 1-1 db 500 x 500 mm-s szabad nyílás kialakítása alul és felül</t>
  </si>
  <si>
    <t>Kazánok üzemének távfelügyelete GSM modul alkalmazásával</t>
  </si>
  <si>
    <t>Kazánok légellátása rozsdamentes acélszalagból készítve (csövek és idomok) NÁ 350 mm</t>
  </si>
  <si>
    <t>Szellőztetőberendezések</t>
  </si>
  <si>
    <t>Összesen:</t>
  </si>
  <si>
    <t>CÉH Tervező Beruházó és Fejlesztő Zrt.</t>
  </si>
  <si>
    <t>1112 Budapest, Dió u. 3-5.</t>
  </si>
  <si>
    <t>Telefon: 246-2898</t>
  </si>
  <si>
    <t>CREDITANSTALT Rt.:</t>
  </si>
  <si>
    <t>10900042-00000003-60470011</t>
  </si>
  <si>
    <t>Adószám: 12014055-2-43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</si>
  <si>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</si>
  <si>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</si>
  <si>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</si>
  <si>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</si>
  <si>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</si>
  <si>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</si>
  <si>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</si>
  <si>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</si>
  <si>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</si>
  <si>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</si>
  <si>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</si>
  <si>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</si>
  <si>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r>
      <t xml:space="preserve">Név :  </t>
    </r>
    <r>
      <rPr>
        <b/>
        <sz val="13"/>
        <color indexed="8"/>
        <rFont val="Times New Roman"/>
        <family val="1"/>
      </rPr>
      <t>BKV Baross kocsiszín</t>
    </r>
    <r>
      <rPr>
        <b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</si>
  <si>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Cím :   </t>
    </r>
    <r>
      <rPr>
        <b/>
        <sz val="13"/>
        <color indexed="8"/>
        <rFont val="Times New Roman"/>
        <family val="1"/>
      </rPr>
      <t xml:space="preserve">Budapest, VIII. Baross utca 132-134.          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</t>
    </r>
  </si>
  <si>
    <t xml:space="preserve"> Kelt: 2016 év július hó 8 nap </t>
  </si>
  <si>
    <t xml:space="preserve"> Készítette: Berzétei László</t>
  </si>
  <si>
    <t xml:space="preserve">Készült: a TERC VIP 2016/1 költségvetés készítő programmal 2016-s árakon                                                                     </t>
  </si>
  <si>
    <r>
      <t xml:space="preserve">A munka leírása:   </t>
    </r>
    <r>
      <rPr>
        <b/>
        <sz val="13"/>
        <color indexed="8"/>
        <rFont val="Times New Roman"/>
        <family val="1"/>
      </rPr>
      <t xml:space="preserve">Kazánház felújítása 2. ütem       </t>
    </r>
    <r>
      <rPr>
        <sz val="13"/>
        <color indexed="8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 xml:space="preserve">          </t>
    </r>
  </si>
  <si>
    <t>Fűtési vezeték, fekete acélcső szerelése, hegesztett kötésekkel, tartószerkezettel, szakaszos nyomáspróbával, szabadon, horonyba vagy padlócsatornába, irányváltozás csőívvel, Acélcső MSZ 29,szavatolt min. A 37X 219,1x6,3 mm, hőszigeteléssel és PVC burk.</t>
  </si>
  <si>
    <t>K-tétel</t>
  </si>
  <si>
    <t xml:space="preserve">Melegvíz nyomóvezeték cseréje műanyag vezetékre a keverőtől a zuhanyozók előtti szűrőig (szigetelt hg. acélcső bontandó) tartózással, nyomáspróbával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</si>
</sst>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10" fontId="43" fillId="0" borderId="11" xfId="0" applyNumberFormat="1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49" fontId="41" fillId="0" borderId="0" xfId="0" applyNumberFormat="1" applyFont="1" applyAlignment="1">
      <alignment horizontal="left" vertical="top" wrapText="1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4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7">
      <selection activeCell="A12" sqref="A12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8" t="s">
        <v>270</v>
      </c>
      <c r="B1" s="22"/>
      <c r="C1" s="22"/>
      <c r="D1" s="22"/>
    </row>
    <row r="2" spans="1:4" s="14" customFormat="1" ht="15.75">
      <c r="A2" s="28" t="s">
        <v>271</v>
      </c>
      <c r="B2" s="22"/>
      <c r="C2" s="22"/>
      <c r="D2" s="22"/>
    </row>
    <row r="3" spans="1:4" ht="15.75">
      <c r="A3" s="21" t="s">
        <v>272</v>
      </c>
      <c r="B3" s="22"/>
      <c r="C3" s="22"/>
      <c r="D3" s="22"/>
    </row>
    <row r="4" spans="1:4" ht="15.75">
      <c r="A4" s="21" t="s">
        <v>273</v>
      </c>
      <c r="B4" s="22"/>
      <c r="C4" s="22"/>
      <c r="D4" s="22"/>
    </row>
    <row r="5" spans="1:4" ht="15.75">
      <c r="A5" s="21" t="s">
        <v>274</v>
      </c>
      <c r="B5" s="22"/>
      <c r="C5" s="22"/>
      <c r="D5" s="22"/>
    </row>
    <row r="6" spans="1:4" ht="15.75">
      <c r="A6" s="21" t="s">
        <v>275</v>
      </c>
      <c r="B6" s="22"/>
      <c r="C6" s="22"/>
      <c r="D6" s="22"/>
    </row>
    <row r="8" spans="1:4" ht="16.5">
      <c r="A8" s="15" t="s">
        <v>288</v>
      </c>
      <c r="B8" s="15"/>
      <c r="C8" s="15" t="s">
        <v>276</v>
      </c>
      <c r="D8" s="15"/>
    </row>
    <row r="9" spans="1:4" ht="15.75">
      <c r="A9" s="15" t="s">
        <v>276</v>
      </c>
      <c r="B9" s="15"/>
      <c r="C9" s="15" t="s">
        <v>276</v>
      </c>
      <c r="D9" s="15"/>
    </row>
    <row r="10" spans="1:4" ht="16.5">
      <c r="A10" s="15" t="s">
        <v>289</v>
      </c>
      <c r="B10" s="15"/>
      <c r="C10" s="15" t="s">
        <v>290</v>
      </c>
      <c r="D10" s="15"/>
    </row>
    <row r="11" spans="1:4" ht="15.75">
      <c r="A11" s="15" t="s">
        <v>276</v>
      </c>
      <c r="B11" s="15"/>
      <c r="C11" s="15"/>
      <c r="D11" s="15"/>
    </row>
    <row r="12" spans="1:4" ht="15.75">
      <c r="A12" s="15" t="s">
        <v>276</v>
      </c>
      <c r="B12" s="15"/>
      <c r="C12" s="15"/>
      <c r="D12" s="15"/>
    </row>
    <row r="13" spans="1:4" ht="15.75">
      <c r="A13" s="15" t="s">
        <v>276</v>
      </c>
      <c r="B13" s="15"/>
      <c r="C13" s="15"/>
      <c r="D13" s="15"/>
    </row>
    <row r="14" spans="1:4" ht="16.5">
      <c r="A14" s="15" t="s">
        <v>293</v>
      </c>
      <c r="B14" s="15"/>
      <c r="C14" s="15" t="s">
        <v>291</v>
      </c>
      <c r="D14" s="15"/>
    </row>
    <row r="15" spans="1:4" ht="15.75">
      <c r="A15" s="15" t="s">
        <v>277</v>
      </c>
      <c r="B15" s="15"/>
      <c r="C15" s="15"/>
      <c r="D15" s="15"/>
    </row>
    <row r="16" spans="1:4" ht="15.75">
      <c r="A16" s="15" t="s">
        <v>277</v>
      </c>
      <c r="B16" s="15"/>
      <c r="C16" s="15"/>
      <c r="D16" s="15"/>
    </row>
    <row r="17" spans="1:4" ht="15.75">
      <c r="A17" s="15" t="s">
        <v>277</v>
      </c>
      <c r="B17" s="15"/>
      <c r="C17" s="15"/>
      <c r="D17" s="15"/>
    </row>
    <row r="18" spans="1:4" ht="15.75">
      <c r="A18" s="15" t="s">
        <v>292</v>
      </c>
      <c r="B18" s="15"/>
      <c r="C18" s="15"/>
      <c r="D18" s="15"/>
    </row>
    <row r="19" ht="15.75">
      <c r="A19" s="10" t="s">
        <v>277</v>
      </c>
    </row>
    <row r="21" spans="1:4" ht="15.75">
      <c r="A21" s="23" t="s">
        <v>278</v>
      </c>
      <c r="B21" s="24"/>
      <c r="C21" s="24"/>
      <c r="D21" s="24"/>
    </row>
    <row r="22" spans="1:4" ht="15.75">
      <c r="A22" s="16" t="s">
        <v>279</v>
      </c>
      <c r="B22" s="16"/>
      <c r="C22" s="19" t="s">
        <v>280</v>
      </c>
      <c r="D22" s="19" t="s">
        <v>281</v>
      </c>
    </row>
    <row r="23" spans="1:4" ht="15.75">
      <c r="A23" s="16" t="s">
        <v>282</v>
      </c>
      <c r="B23" s="16"/>
      <c r="C23" s="16">
        <f>ROUND(SUM(Összesítő!B2:B8),0)</f>
        <v>0</v>
      </c>
      <c r="D23" s="16">
        <f>ROUND(SUM(Összesítő!C2:C8),0)</f>
        <v>0</v>
      </c>
    </row>
    <row r="24" spans="1:4" ht="15.75">
      <c r="A24" s="16" t="s">
        <v>283</v>
      </c>
      <c r="B24" s="16"/>
      <c r="C24" s="16">
        <f>ROUND(C23,0)</f>
        <v>0</v>
      </c>
      <c r="D24" s="16">
        <f>ROUND(D23,0)</f>
        <v>0</v>
      </c>
    </row>
    <row r="25" spans="1:4" ht="15.75">
      <c r="A25" s="10" t="s">
        <v>284</v>
      </c>
      <c r="C25" s="25">
        <f>ROUND(C24+D24,0)</f>
        <v>0</v>
      </c>
      <c r="D25" s="25"/>
    </row>
    <row r="26" spans="1:4" ht="15.75">
      <c r="A26" s="16" t="s">
        <v>285</v>
      </c>
      <c r="B26" s="17">
        <v>0.27</v>
      </c>
      <c r="C26" s="26">
        <f>ROUND(C25*B26,0)</f>
        <v>0</v>
      </c>
      <c r="D26" s="26"/>
    </row>
    <row r="27" spans="1:4" ht="15.75">
      <c r="A27" s="16" t="s">
        <v>286</v>
      </c>
      <c r="B27" s="16"/>
      <c r="C27" s="27">
        <f>ROUND(C25+C26,0)</f>
        <v>0</v>
      </c>
      <c r="D27" s="27"/>
    </row>
    <row r="31" spans="2:3" ht="15.75">
      <c r="B31" s="25" t="s">
        <v>287</v>
      </c>
      <c r="C31" s="25"/>
    </row>
    <row r="33" ht="15.75">
      <c r="A33" s="18"/>
    </row>
    <row r="34" ht="15.75">
      <c r="A34" s="18"/>
    </row>
    <row r="35" ht="15.75">
      <c r="A35" s="18"/>
    </row>
  </sheetData>
  <sheetProtection/>
  <mergeCells count="11">
    <mergeCell ref="A1:D1"/>
    <mergeCell ref="A2:D2"/>
    <mergeCell ref="A3:D3"/>
    <mergeCell ref="A4:D4"/>
    <mergeCell ref="A5:D5"/>
    <mergeCell ref="A6:D6"/>
    <mergeCell ref="A21:D21"/>
    <mergeCell ref="C25:D25"/>
    <mergeCell ref="C26:D26"/>
    <mergeCell ref="C27:D27"/>
    <mergeCell ref="B31:C3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18</v>
      </c>
      <c r="B2" s="11">
        <f>'Bontás, építőanyagok újrahaszno'!H5</f>
        <v>0</v>
      </c>
      <c r="C2" s="11">
        <f>'Bontás, építőanyagok újrahaszno'!I5</f>
        <v>0</v>
      </c>
    </row>
    <row r="3" spans="1:3" ht="15.75">
      <c r="A3" s="11" t="s">
        <v>22</v>
      </c>
      <c r="B3" s="11">
        <f>Költségtérítések!H4</f>
        <v>0</v>
      </c>
      <c r="C3" s="11">
        <f>Költségtérítések!I4</f>
        <v>0</v>
      </c>
    </row>
    <row r="4" spans="1:3" ht="15.75">
      <c r="A4" s="11" t="s">
        <v>27</v>
      </c>
      <c r="B4" s="11">
        <f>'Falazás és egyéb kőművesmunka'!H5</f>
        <v>0</v>
      </c>
      <c r="C4" s="11">
        <f>'Falazás és egyéb kőművesmunka'!I5</f>
        <v>0</v>
      </c>
    </row>
    <row r="5" spans="1:3" ht="15.75">
      <c r="A5" s="11" t="s">
        <v>44</v>
      </c>
      <c r="B5" s="11">
        <f>Felületképzés!H10</f>
        <v>0</v>
      </c>
      <c r="C5" s="11">
        <f>Felületképzés!I10</f>
        <v>0</v>
      </c>
    </row>
    <row r="6" spans="1:3" ht="15.75">
      <c r="A6" s="11" t="s">
        <v>96</v>
      </c>
      <c r="B6" s="11">
        <f>'Épületgépészeti csővezeték szer'!H31</f>
        <v>0</v>
      </c>
      <c r="C6" s="11">
        <f>'Épületgépészeti csővezeték szer'!I31</f>
        <v>0</v>
      </c>
    </row>
    <row r="7" spans="1:3" ht="31.5">
      <c r="A7" s="11" t="s">
        <v>257</v>
      </c>
      <c r="B7" s="11">
        <f>'Épületgépészeti szerelvények és'!H89</f>
        <v>0</v>
      </c>
      <c r="C7" s="11">
        <f>'Épületgépészeti szerelvények és'!I89</f>
        <v>0</v>
      </c>
    </row>
    <row r="8" spans="1:3" ht="15.75">
      <c r="A8" s="11" t="s">
        <v>268</v>
      </c>
      <c r="B8" s="11">
        <f>Szellőztetőberendezések!H9</f>
        <v>0</v>
      </c>
      <c r="C8" s="11">
        <f>Szellőztetőberendezések!I9</f>
        <v>0</v>
      </c>
    </row>
    <row r="9" spans="1:3" s="12" customFormat="1" ht="15.75">
      <c r="A9" s="12" t="s">
        <v>269</v>
      </c>
      <c r="B9" s="12">
        <f>ROUND(SUM(B2:B8),0)</f>
        <v>0</v>
      </c>
      <c r="C9" s="12">
        <f>ROUND(SUM(C2:C8),0)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16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15</v>
      </c>
      <c r="C4" s="2" t="s">
        <v>16</v>
      </c>
      <c r="D4" s="6">
        <v>3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s="9" customFormat="1" ht="12.75">
      <c r="A5" s="7"/>
      <c r="B5" s="3"/>
      <c r="C5" s="3" t="s">
        <v>17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0039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19</v>
      </c>
      <c r="C2" s="2" t="s">
        <v>21</v>
      </c>
      <c r="D2" s="6">
        <v>1</v>
      </c>
      <c r="E2" s="1" t="s">
        <v>20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3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23</v>
      </c>
      <c r="C2" s="2" t="s">
        <v>26</v>
      </c>
      <c r="D2" s="6">
        <v>2</v>
      </c>
      <c r="E2" s="1" t="s">
        <v>20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24</v>
      </c>
      <c r="C4" s="2" t="s">
        <v>25</v>
      </c>
      <c r="D4" s="6">
        <v>6</v>
      </c>
      <c r="E4" s="1" t="s">
        <v>20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s="9" customFormat="1" ht="12.75">
      <c r="A5" s="7"/>
      <c r="B5" s="3"/>
      <c r="C5" s="3" t="s">
        <v>17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28</v>
      </c>
      <c r="C2" s="2" t="s">
        <v>30</v>
      </c>
      <c r="D2" s="6">
        <v>55</v>
      </c>
      <c r="E2" s="1" t="s">
        <v>29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31</v>
      </c>
      <c r="C4" s="2" t="s">
        <v>33</v>
      </c>
      <c r="D4" s="6">
        <v>61</v>
      </c>
      <c r="E4" s="1" t="s">
        <v>32</v>
      </c>
      <c r="F4" s="6">
        <v>0</v>
      </c>
      <c r="G4" s="6">
        <v>0</v>
      </c>
      <c r="H4" s="6">
        <f aca="true" t="shared" si="0" ref="H4:H9">ROUND(D4*F4,0)</f>
        <v>0</v>
      </c>
      <c r="I4" s="6">
        <f aca="true" t="shared" si="1" ref="I4:I9">ROUND(D4*G4,0)</f>
        <v>0</v>
      </c>
    </row>
    <row r="5" spans="1:9" ht="63.75">
      <c r="A5" s="8">
        <v>3</v>
      </c>
      <c r="B5" s="1" t="s">
        <v>34</v>
      </c>
      <c r="C5" s="2" t="s">
        <v>35</v>
      </c>
      <c r="D5" s="6">
        <v>55</v>
      </c>
      <c r="E5" s="1" t="s">
        <v>29</v>
      </c>
      <c r="F5" s="6">
        <v>0</v>
      </c>
      <c r="G5" s="6">
        <v>0</v>
      </c>
      <c r="H5" s="6">
        <f t="shared" si="0"/>
        <v>0</v>
      </c>
      <c r="I5" s="6">
        <f t="shared" si="1"/>
        <v>0</v>
      </c>
    </row>
    <row r="6" spans="1:9" ht="63.75">
      <c r="A6" s="8">
        <v>4</v>
      </c>
      <c r="B6" s="1" t="s">
        <v>36</v>
      </c>
      <c r="C6" s="2" t="s">
        <v>37</v>
      </c>
      <c r="D6" s="6">
        <v>70</v>
      </c>
      <c r="E6" s="1" t="s">
        <v>32</v>
      </c>
      <c r="F6" s="6">
        <v>0</v>
      </c>
      <c r="G6" s="6">
        <v>0</v>
      </c>
      <c r="H6" s="6">
        <f t="shared" si="0"/>
        <v>0</v>
      </c>
      <c r="I6" s="6">
        <f t="shared" si="1"/>
        <v>0</v>
      </c>
    </row>
    <row r="7" spans="1:9" ht="63.75">
      <c r="A7" s="8">
        <v>5</v>
      </c>
      <c r="B7" s="1" t="s">
        <v>38</v>
      </c>
      <c r="C7" s="2" t="s">
        <v>39</v>
      </c>
      <c r="D7" s="6">
        <v>53</v>
      </c>
      <c r="E7" s="1" t="s">
        <v>29</v>
      </c>
      <c r="F7" s="6">
        <v>0</v>
      </c>
      <c r="G7" s="6">
        <v>0</v>
      </c>
      <c r="H7" s="6">
        <f t="shared" si="0"/>
        <v>0</v>
      </c>
      <c r="I7" s="6">
        <f t="shared" si="1"/>
        <v>0</v>
      </c>
    </row>
    <row r="8" spans="1:9" ht="51">
      <c r="A8" s="8">
        <v>6</v>
      </c>
      <c r="B8" s="1" t="s">
        <v>40</v>
      </c>
      <c r="C8" s="2" t="s">
        <v>41</v>
      </c>
      <c r="D8" s="6">
        <v>8</v>
      </c>
      <c r="E8" s="1" t="s">
        <v>32</v>
      </c>
      <c r="F8" s="6">
        <v>0</v>
      </c>
      <c r="G8" s="6">
        <v>0</v>
      </c>
      <c r="H8" s="6">
        <f t="shared" si="0"/>
        <v>0</v>
      </c>
      <c r="I8" s="6">
        <f t="shared" si="1"/>
        <v>0</v>
      </c>
    </row>
    <row r="9" spans="1:9" ht="51">
      <c r="A9" s="8">
        <v>7</v>
      </c>
      <c r="B9" s="1" t="s">
        <v>42</v>
      </c>
      <c r="C9" s="2" t="s">
        <v>43</v>
      </c>
      <c r="D9" s="6">
        <v>8</v>
      </c>
      <c r="E9" s="1" t="s">
        <v>32</v>
      </c>
      <c r="F9" s="6">
        <v>0</v>
      </c>
      <c r="G9" s="6">
        <v>0</v>
      </c>
      <c r="H9" s="6">
        <f t="shared" si="0"/>
        <v>0</v>
      </c>
      <c r="I9" s="6">
        <f t="shared" si="1"/>
        <v>0</v>
      </c>
    </row>
    <row r="10" spans="1:9" s="9" customFormat="1" ht="12.75">
      <c r="A10" s="7"/>
      <c r="B10" s="3"/>
      <c r="C10" s="3" t="s">
        <v>17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28">
      <selection activeCell="C30" sqref="C3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0039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45</v>
      </c>
      <c r="C2" s="2" t="s">
        <v>46</v>
      </c>
      <c r="D2" s="6">
        <v>110</v>
      </c>
      <c r="E2" s="1" t="s">
        <v>29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1:9" ht="51">
      <c r="A3" s="8">
        <v>2</v>
      </c>
      <c r="B3" s="1" t="s">
        <v>47</v>
      </c>
      <c r="C3" s="2" t="s">
        <v>48</v>
      </c>
      <c r="D3" s="6">
        <v>30</v>
      </c>
      <c r="E3" s="1" t="s">
        <v>29</v>
      </c>
      <c r="F3" s="6">
        <v>0</v>
      </c>
      <c r="G3" s="6">
        <v>0</v>
      </c>
      <c r="H3" s="6">
        <f aca="true" t="shared" si="0" ref="H3:H11">ROUND(D3*F3,0)</f>
        <v>0</v>
      </c>
      <c r="I3" s="6">
        <f aca="true" t="shared" si="1" ref="I3:I11">ROUND(D3*G3,0)</f>
        <v>0</v>
      </c>
    </row>
    <row r="4" spans="1:9" ht="51">
      <c r="A4" s="8">
        <v>3</v>
      </c>
      <c r="B4" s="1" t="s">
        <v>49</v>
      </c>
      <c r="C4" s="2" t="s">
        <v>50</v>
      </c>
      <c r="D4" s="6">
        <v>120</v>
      </c>
      <c r="E4" s="1" t="s">
        <v>29</v>
      </c>
      <c r="F4" s="6">
        <v>0</v>
      </c>
      <c r="G4" s="6">
        <v>0</v>
      </c>
      <c r="H4" s="6">
        <f t="shared" si="0"/>
        <v>0</v>
      </c>
      <c r="I4" s="6">
        <f t="shared" si="1"/>
        <v>0</v>
      </c>
    </row>
    <row r="5" spans="1:9" ht="25.5">
      <c r="A5" s="8">
        <v>4</v>
      </c>
      <c r="B5" s="1" t="s">
        <v>51</v>
      </c>
      <c r="C5" s="2" t="s">
        <v>52</v>
      </c>
      <c r="D5" s="6">
        <v>2</v>
      </c>
      <c r="E5" s="1" t="s">
        <v>20</v>
      </c>
      <c r="F5" s="6">
        <v>0</v>
      </c>
      <c r="G5" s="6">
        <v>0</v>
      </c>
      <c r="H5" s="6">
        <f t="shared" si="0"/>
        <v>0</v>
      </c>
      <c r="I5" s="6">
        <f t="shared" si="1"/>
        <v>0</v>
      </c>
    </row>
    <row r="6" spans="1:9" ht="76.5">
      <c r="A6" s="8">
        <v>5</v>
      </c>
      <c r="B6" s="1" t="s">
        <v>53</v>
      </c>
      <c r="C6" s="2" t="s">
        <v>54</v>
      </c>
      <c r="D6" s="6">
        <v>4</v>
      </c>
      <c r="E6" s="1" t="s">
        <v>29</v>
      </c>
      <c r="F6" s="6">
        <v>0</v>
      </c>
      <c r="G6" s="6">
        <v>0</v>
      </c>
      <c r="H6" s="6">
        <f t="shared" si="0"/>
        <v>0</v>
      </c>
      <c r="I6" s="6">
        <f t="shared" si="1"/>
        <v>0</v>
      </c>
    </row>
    <row r="7" spans="1:9" ht="76.5">
      <c r="A7" s="8">
        <v>6</v>
      </c>
      <c r="B7" s="1" t="s">
        <v>55</v>
      </c>
      <c r="C7" s="2" t="s">
        <v>56</v>
      </c>
      <c r="D7" s="6">
        <v>13</v>
      </c>
      <c r="E7" s="1" t="s">
        <v>29</v>
      </c>
      <c r="F7" s="6">
        <v>0</v>
      </c>
      <c r="G7" s="6">
        <v>0</v>
      </c>
      <c r="H7" s="6">
        <f t="shared" si="0"/>
        <v>0</v>
      </c>
      <c r="I7" s="6">
        <f t="shared" si="1"/>
        <v>0</v>
      </c>
    </row>
    <row r="8" spans="1:9" ht="76.5">
      <c r="A8" s="8">
        <v>7</v>
      </c>
      <c r="B8" s="1" t="s">
        <v>57</v>
      </c>
      <c r="C8" s="2" t="s">
        <v>58</v>
      </c>
      <c r="D8" s="6">
        <v>6</v>
      </c>
      <c r="E8" s="1" t="s">
        <v>29</v>
      </c>
      <c r="F8" s="6">
        <v>0</v>
      </c>
      <c r="G8" s="6">
        <v>0</v>
      </c>
      <c r="H8" s="6">
        <f t="shared" si="0"/>
        <v>0</v>
      </c>
      <c r="I8" s="6">
        <f t="shared" si="1"/>
        <v>0</v>
      </c>
    </row>
    <row r="9" spans="1:9" ht="38.25">
      <c r="A9" s="8">
        <v>8</v>
      </c>
      <c r="B9" s="1" t="s">
        <v>59</v>
      </c>
      <c r="C9" s="2" t="s">
        <v>60</v>
      </c>
      <c r="D9" s="6">
        <v>32</v>
      </c>
      <c r="E9" s="1" t="s">
        <v>29</v>
      </c>
      <c r="F9" s="6">
        <v>0</v>
      </c>
      <c r="G9" s="6">
        <v>0</v>
      </c>
      <c r="H9" s="6">
        <f t="shared" si="0"/>
        <v>0</v>
      </c>
      <c r="I9" s="6">
        <f t="shared" si="1"/>
        <v>0</v>
      </c>
    </row>
    <row r="10" spans="1:9" ht="89.25">
      <c r="A10" s="8">
        <v>9</v>
      </c>
      <c r="B10" s="1" t="s">
        <v>61</v>
      </c>
      <c r="C10" s="2" t="s">
        <v>62</v>
      </c>
      <c r="D10" s="6">
        <v>6</v>
      </c>
      <c r="E10" s="1" t="s">
        <v>29</v>
      </c>
      <c r="F10" s="6">
        <v>0</v>
      </c>
      <c r="G10" s="6">
        <v>0</v>
      </c>
      <c r="H10" s="6">
        <f t="shared" si="0"/>
        <v>0</v>
      </c>
      <c r="I10" s="6">
        <f t="shared" si="1"/>
        <v>0</v>
      </c>
    </row>
    <row r="11" spans="1:9" ht="89.25">
      <c r="A11" s="8">
        <v>10</v>
      </c>
      <c r="B11" s="1" t="s">
        <v>63</v>
      </c>
      <c r="C11" s="2" t="s">
        <v>64</v>
      </c>
      <c r="D11" s="6">
        <v>2</v>
      </c>
      <c r="E11" s="1" t="s">
        <v>29</v>
      </c>
      <c r="F11" s="6">
        <v>0</v>
      </c>
      <c r="G11" s="6">
        <v>0</v>
      </c>
      <c r="H11" s="6">
        <f t="shared" si="0"/>
        <v>0</v>
      </c>
      <c r="I11" s="6">
        <f t="shared" si="1"/>
        <v>0</v>
      </c>
    </row>
    <row r="12" ht="25.5">
      <c r="C12" s="2" t="s">
        <v>65</v>
      </c>
    </row>
    <row r="13" spans="1:9" ht="89.25">
      <c r="A13" s="8">
        <v>11</v>
      </c>
      <c r="B13" s="1" t="s">
        <v>66</v>
      </c>
      <c r="C13" s="2" t="s">
        <v>67</v>
      </c>
      <c r="D13" s="6">
        <v>5</v>
      </c>
      <c r="E13" s="1" t="s">
        <v>29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ht="25.5">
      <c r="C14" s="2" t="s">
        <v>68</v>
      </c>
    </row>
    <row r="15" spans="1:9" ht="89.25">
      <c r="A15" s="8">
        <v>12</v>
      </c>
      <c r="B15" s="1" t="s">
        <v>69</v>
      </c>
      <c r="C15" s="2" t="s">
        <v>70</v>
      </c>
      <c r="D15" s="6">
        <v>20</v>
      </c>
      <c r="E15" s="1" t="s">
        <v>29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ht="25.5">
      <c r="C16" s="2" t="s">
        <v>71</v>
      </c>
    </row>
    <row r="17" spans="1:9" ht="89.25">
      <c r="A17" s="8">
        <v>13</v>
      </c>
      <c r="B17" s="1" t="s">
        <v>72</v>
      </c>
      <c r="C17" s="2" t="s">
        <v>73</v>
      </c>
      <c r="D17" s="6">
        <v>12</v>
      </c>
      <c r="E17" s="1" t="s">
        <v>29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ht="25.5">
      <c r="C18" s="2" t="s">
        <v>74</v>
      </c>
    </row>
    <row r="19" spans="1:9" ht="63.75">
      <c r="A19" s="8">
        <v>14</v>
      </c>
      <c r="B19" s="1" t="s">
        <v>75</v>
      </c>
      <c r="C19" s="2" t="s">
        <v>76</v>
      </c>
      <c r="D19" s="6">
        <v>12</v>
      </c>
      <c r="E19" s="1" t="s">
        <v>29</v>
      </c>
      <c r="F19" s="6">
        <v>0</v>
      </c>
      <c r="G19" s="6">
        <v>0</v>
      </c>
      <c r="H19" s="6">
        <f aca="true" t="shared" si="2" ref="H19:H29">ROUND(D19*F19,0)</f>
        <v>0</v>
      </c>
      <c r="I19" s="6">
        <f aca="true" t="shared" si="3" ref="I19:I29">ROUND(D19*G19,0)</f>
        <v>0</v>
      </c>
    </row>
    <row r="20" spans="1:9" ht="63.75">
      <c r="A20" s="8">
        <v>15</v>
      </c>
      <c r="B20" s="1" t="s">
        <v>77</v>
      </c>
      <c r="C20" s="2" t="s">
        <v>78</v>
      </c>
      <c r="D20" s="6">
        <v>2</v>
      </c>
      <c r="E20" s="1" t="s">
        <v>29</v>
      </c>
      <c r="F20" s="6">
        <v>0</v>
      </c>
      <c r="G20" s="6">
        <v>0</v>
      </c>
      <c r="H20" s="6">
        <f t="shared" si="2"/>
        <v>0</v>
      </c>
      <c r="I20" s="6">
        <f t="shared" si="3"/>
        <v>0</v>
      </c>
    </row>
    <row r="21" spans="1:9" ht="63.75">
      <c r="A21" s="8">
        <v>16</v>
      </c>
      <c r="B21" s="1" t="s">
        <v>79</v>
      </c>
      <c r="C21" s="2" t="s">
        <v>80</v>
      </c>
      <c r="D21" s="6">
        <v>3</v>
      </c>
      <c r="E21" s="1" t="s">
        <v>29</v>
      </c>
      <c r="F21" s="6">
        <v>0</v>
      </c>
      <c r="G21" s="6">
        <v>0</v>
      </c>
      <c r="H21" s="6">
        <f t="shared" si="2"/>
        <v>0</v>
      </c>
      <c r="I21" s="6">
        <f t="shared" si="3"/>
        <v>0</v>
      </c>
    </row>
    <row r="22" spans="1:9" ht="63.75">
      <c r="A22" s="8">
        <v>17</v>
      </c>
      <c r="B22" s="1" t="s">
        <v>81</v>
      </c>
      <c r="C22" s="2" t="s">
        <v>82</v>
      </c>
      <c r="D22" s="6">
        <v>6</v>
      </c>
      <c r="E22" s="1" t="s">
        <v>29</v>
      </c>
      <c r="F22" s="6">
        <v>0</v>
      </c>
      <c r="G22" s="6">
        <v>0</v>
      </c>
      <c r="H22" s="6">
        <f t="shared" si="2"/>
        <v>0</v>
      </c>
      <c r="I22" s="6">
        <f t="shared" si="3"/>
        <v>0</v>
      </c>
    </row>
    <row r="23" spans="1:9" ht="63.75">
      <c r="A23" s="8">
        <v>18</v>
      </c>
      <c r="B23" s="1" t="s">
        <v>83</v>
      </c>
      <c r="C23" s="2" t="s">
        <v>84</v>
      </c>
      <c r="D23" s="6">
        <v>19</v>
      </c>
      <c r="E23" s="1" t="s">
        <v>29</v>
      </c>
      <c r="F23" s="6">
        <v>0</v>
      </c>
      <c r="G23" s="6">
        <v>0</v>
      </c>
      <c r="H23" s="6">
        <f t="shared" si="2"/>
        <v>0</v>
      </c>
      <c r="I23" s="6">
        <f t="shared" si="3"/>
        <v>0</v>
      </c>
    </row>
    <row r="24" spans="1:9" ht="76.5">
      <c r="A24" s="8">
        <v>19</v>
      </c>
      <c r="B24" s="1" t="s">
        <v>85</v>
      </c>
      <c r="C24" s="2" t="s">
        <v>86</v>
      </c>
      <c r="D24" s="6">
        <v>30</v>
      </c>
      <c r="E24" s="1" t="s">
        <v>29</v>
      </c>
      <c r="F24" s="6">
        <v>0</v>
      </c>
      <c r="G24" s="6">
        <v>0</v>
      </c>
      <c r="H24" s="6">
        <f t="shared" si="2"/>
        <v>0</v>
      </c>
      <c r="I24" s="6">
        <f t="shared" si="3"/>
        <v>0</v>
      </c>
    </row>
    <row r="25" spans="1:9" ht="89.25">
      <c r="A25" s="8">
        <v>20</v>
      </c>
      <c r="B25" s="1" t="s">
        <v>87</v>
      </c>
      <c r="C25" s="2" t="s">
        <v>88</v>
      </c>
      <c r="D25" s="6">
        <v>2</v>
      </c>
      <c r="E25" s="1" t="s">
        <v>29</v>
      </c>
      <c r="F25" s="6">
        <v>0</v>
      </c>
      <c r="G25" s="6">
        <v>0</v>
      </c>
      <c r="H25" s="6">
        <f t="shared" si="2"/>
        <v>0</v>
      </c>
      <c r="I25" s="6">
        <f t="shared" si="3"/>
        <v>0</v>
      </c>
    </row>
    <row r="26" spans="1:9" ht="89.25">
      <c r="A26" s="8">
        <v>21</v>
      </c>
      <c r="B26" s="1" t="s">
        <v>89</v>
      </c>
      <c r="C26" s="2" t="s">
        <v>90</v>
      </c>
      <c r="D26" s="6">
        <v>66</v>
      </c>
      <c r="E26" s="1" t="s">
        <v>29</v>
      </c>
      <c r="F26" s="6">
        <v>0</v>
      </c>
      <c r="G26" s="6">
        <v>0</v>
      </c>
      <c r="H26" s="6">
        <f t="shared" si="2"/>
        <v>0</v>
      </c>
      <c r="I26" s="6">
        <f t="shared" si="3"/>
        <v>0</v>
      </c>
    </row>
    <row r="27" spans="1:9" ht="89.25">
      <c r="A27" s="8">
        <v>22</v>
      </c>
      <c r="B27" s="1" t="s">
        <v>91</v>
      </c>
      <c r="C27" s="2" t="s">
        <v>92</v>
      </c>
      <c r="D27" s="6">
        <v>60</v>
      </c>
      <c r="E27" s="1" t="s">
        <v>29</v>
      </c>
      <c r="F27" s="6">
        <v>0</v>
      </c>
      <c r="G27" s="6">
        <v>0</v>
      </c>
      <c r="H27" s="6">
        <f t="shared" si="2"/>
        <v>0</v>
      </c>
      <c r="I27" s="6">
        <f t="shared" si="3"/>
        <v>0</v>
      </c>
    </row>
    <row r="28" spans="1:9" ht="89.25">
      <c r="A28" s="8">
        <v>23</v>
      </c>
      <c r="B28" s="1" t="s">
        <v>93</v>
      </c>
      <c r="C28" s="2" t="s">
        <v>94</v>
      </c>
      <c r="D28" s="6">
        <v>3</v>
      </c>
      <c r="E28" s="1" t="s">
        <v>29</v>
      </c>
      <c r="F28" s="6">
        <v>0</v>
      </c>
      <c r="G28" s="6">
        <v>0</v>
      </c>
      <c r="H28" s="6">
        <f t="shared" si="2"/>
        <v>0</v>
      </c>
      <c r="I28" s="6">
        <f t="shared" si="3"/>
        <v>0</v>
      </c>
    </row>
    <row r="29" spans="1:9" ht="89.25">
      <c r="A29" s="8">
        <v>24</v>
      </c>
      <c r="B29" s="1" t="s">
        <v>95</v>
      </c>
      <c r="C29" s="20" t="s">
        <v>294</v>
      </c>
      <c r="D29" s="6">
        <v>5</v>
      </c>
      <c r="E29" s="1" t="s">
        <v>29</v>
      </c>
      <c r="F29" s="6">
        <v>0</v>
      </c>
      <c r="G29" s="6">
        <v>0</v>
      </c>
      <c r="H29" s="6">
        <f t="shared" si="2"/>
        <v>0</v>
      </c>
      <c r="I29" s="6">
        <f t="shared" si="3"/>
        <v>0</v>
      </c>
    </row>
    <row r="30" spans="1:9" ht="56.25" customHeight="1">
      <c r="A30" s="8">
        <v>25</v>
      </c>
      <c r="B30" s="1" t="s">
        <v>295</v>
      </c>
      <c r="C30" s="20" t="s">
        <v>296</v>
      </c>
      <c r="D30" s="6">
        <v>26.5</v>
      </c>
      <c r="E30" s="1" t="s">
        <v>29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1" spans="1:9" s="9" customFormat="1" ht="12.75">
      <c r="A31" s="7"/>
      <c r="B31" s="3"/>
      <c r="C31" s="3" t="s">
        <v>17</v>
      </c>
      <c r="D31" s="5"/>
      <c r="E31" s="3"/>
      <c r="F31" s="5"/>
      <c r="G31" s="5"/>
      <c r="H31" s="5">
        <f>ROUND(SUM(H2:H30),0)</f>
        <v>0</v>
      </c>
      <c r="I31" s="5">
        <f>ROUND(SUM(I2:I30),0)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5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97</v>
      </c>
      <c r="C2" s="2" t="s">
        <v>98</v>
      </c>
      <c r="D2" s="6">
        <v>24</v>
      </c>
      <c r="E2" s="1" t="s">
        <v>20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99</v>
      </c>
      <c r="C4" s="2" t="s">
        <v>100</v>
      </c>
      <c r="D4" s="6">
        <v>25</v>
      </c>
      <c r="E4" s="1" t="s">
        <v>20</v>
      </c>
      <c r="F4" s="6">
        <v>0</v>
      </c>
      <c r="G4" s="6">
        <v>0</v>
      </c>
      <c r="H4" s="6">
        <f aca="true" t="shared" si="0" ref="H4:H32">ROUND(D4*F4,0)</f>
        <v>0</v>
      </c>
      <c r="I4" s="6">
        <f aca="true" t="shared" si="1" ref="I4:I32">ROUND(D4*G4,0)</f>
        <v>0</v>
      </c>
    </row>
    <row r="5" spans="1:9" ht="25.5">
      <c r="A5" s="8">
        <v>3</v>
      </c>
      <c r="B5" s="1" t="s">
        <v>101</v>
      </c>
      <c r="C5" s="2" t="s">
        <v>102</v>
      </c>
      <c r="D5" s="6">
        <v>14</v>
      </c>
      <c r="E5" s="1" t="s">
        <v>20</v>
      </c>
      <c r="F5" s="6">
        <v>0</v>
      </c>
      <c r="G5" s="6">
        <v>0</v>
      </c>
      <c r="H5" s="6">
        <f t="shared" si="0"/>
        <v>0</v>
      </c>
      <c r="I5" s="6">
        <f t="shared" si="1"/>
        <v>0</v>
      </c>
    </row>
    <row r="6" spans="1:9" ht="25.5">
      <c r="A6" s="8">
        <v>4</v>
      </c>
      <c r="B6" s="1" t="s">
        <v>103</v>
      </c>
      <c r="C6" s="2" t="s">
        <v>104</v>
      </c>
      <c r="D6" s="6">
        <v>4</v>
      </c>
      <c r="E6" s="1" t="s">
        <v>20</v>
      </c>
      <c r="F6" s="6">
        <v>0</v>
      </c>
      <c r="G6" s="6">
        <v>0</v>
      </c>
      <c r="H6" s="6">
        <f t="shared" si="0"/>
        <v>0</v>
      </c>
      <c r="I6" s="6">
        <f t="shared" si="1"/>
        <v>0</v>
      </c>
    </row>
    <row r="7" spans="1:9" ht="51">
      <c r="A7" s="8">
        <v>5</v>
      </c>
      <c r="B7" s="1" t="s">
        <v>105</v>
      </c>
      <c r="C7" s="2" t="s">
        <v>106</v>
      </c>
      <c r="D7" s="6">
        <v>8</v>
      </c>
      <c r="E7" s="1" t="s">
        <v>20</v>
      </c>
      <c r="F7" s="6">
        <v>0</v>
      </c>
      <c r="G7" s="6">
        <v>0</v>
      </c>
      <c r="H7" s="6">
        <f t="shared" si="0"/>
        <v>0</v>
      </c>
      <c r="I7" s="6">
        <f t="shared" si="1"/>
        <v>0</v>
      </c>
    </row>
    <row r="8" spans="1:9" ht="25.5">
      <c r="A8" s="8">
        <v>6</v>
      </c>
      <c r="B8" s="1" t="s">
        <v>107</v>
      </c>
      <c r="C8" s="2" t="s">
        <v>108</v>
      </c>
      <c r="D8" s="6">
        <v>9</v>
      </c>
      <c r="E8" s="1" t="s">
        <v>20</v>
      </c>
      <c r="F8" s="6">
        <v>0</v>
      </c>
      <c r="G8" s="6">
        <v>0</v>
      </c>
      <c r="H8" s="6">
        <f t="shared" si="0"/>
        <v>0</v>
      </c>
      <c r="I8" s="6">
        <f t="shared" si="1"/>
        <v>0</v>
      </c>
    </row>
    <row r="9" spans="1:9" ht="12.75">
      <c r="A9" s="8">
        <v>7</v>
      </c>
      <c r="B9" s="1" t="s">
        <v>109</v>
      </c>
      <c r="C9" s="2" t="s">
        <v>110</v>
      </c>
      <c r="D9" s="6">
        <v>4</v>
      </c>
      <c r="E9" s="1" t="s">
        <v>20</v>
      </c>
      <c r="F9" s="6">
        <v>0</v>
      </c>
      <c r="G9" s="6">
        <v>0</v>
      </c>
      <c r="H9" s="6">
        <f t="shared" si="0"/>
        <v>0</v>
      </c>
      <c r="I9" s="6">
        <f t="shared" si="1"/>
        <v>0</v>
      </c>
    </row>
    <row r="10" spans="1:9" ht="12.75">
      <c r="A10" s="8">
        <v>8</v>
      </c>
      <c r="B10" s="1" t="s">
        <v>111</v>
      </c>
      <c r="C10" s="2" t="s">
        <v>112</v>
      </c>
      <c r="D10" s="6">
        <v>1</v>
      </c>
      <c r="E10" s="1" t="s">
        <v>20</v>
      </c>
      <c r="F10" s="6">
        <v>0</v>
      </c>
      <c r="G10" s="6">
        <v>0</v>
      </c>
      <c r="H10" s="6">
        <f t="shared" si="0"/>
        <v>0</v>
      </c>
      <c r="I10" s="6">
        <f t="shared" si="1"/>
        <v>0</v>
      </c>
    </row>
    <row r="11" spans="1:9" ht="38.25">
      <c r="A11" s="8">
        <v>9</v>
      </c>
      <c r="B11" s="1" t="s">
        <v>113</v>
      </c>
      <c r="C11" s="2" t="s">
        <v>114</v>
      </c>
      <c r="D11" s="6">
        <v>16</v>
      </c>
      <c r="E11" s="1" t="s">
        <v>20</v>
      </c>
      <c r="F11" s="6">
        <v>0</v>
      </c>
      <c r="G11" s="6">
        <v>0</v>
      </c>
      <c r="H11" s="6">
        <f t="shared" si="0"/>
        <v>0</v>
      </c>
      <c r="I11" s="6">
        <f t="shared" si="1"/>
        <v>0</v>
      </c>
    </row>
    <row r="12" spans="1:9" ht="38.25">
      <c r="A12" s="8">
        <v>10</v>
      </c>
      <c r="B12" s="1" t="s">
        <v>115</v>
      </c>
      <c r="C12" s="2" t="s">
        <v>116</v>
      </c>
      <c r="D12" s="6">
        <v>2</v>
      </c>
      <c r="E12" s="1" t="s">
        <v>20</v>
      </c>
      <c r="F12" s="6">
        <v>0</v>
      </c>
      <c r="G12" s="6">
        <v>0</v>
      </c>
      <c r="H12" s="6">
        <f t="shared" si="0"/>
        <v>0</v>
      </c>
      <c r="I12" s="6">
        <f t="shared" si="1"/>
        <v>0</v>
      </c>
    </row>
    <row r="13" spans="1:9" ht="51">
      <c r="A13" s="8">
        <v>11</v>
      </c>
      <c r="B13" s="1" t="s">
        <v>117</v>
      </c>
      <c r="C13" s="2" t="s">
        <v>118</v>
      </c>
      <c r="D13" s="6">
        <v>1</v>
      </c>
      <c r="E13" s="1" t="s">
        <v>20</v>
      </c>
      <c r="F13" s="6">
        <v>0</v>
      </c>
      <c r="G13" s="6">
        <v>0</v>
      </c>
      <c r="H13" s="6">
        <f t="shared" si="0"/>
        <v>0</v>
      </c>
      <c r="I13" s="6">
        <f t="shared" si="1"/>
        <v>0</v>
      </c>
    </row>
    <row r="14" spans="1:9" ht="51">
      <c r="A14" s="8">
        <v>12</v>
      </c>
      <c r="B14" s="1" t="s">
        <v>119</v>
      </c>
      <c r="C14" s="2" t="s">
        <v>120</v>
      </c>
      <c r="D14" s="6">
        <v>1</v>
      </c>
      <c r="E14" s="1" t="s">
        <v>20</v>
      </c>
      <c r="F14" s="6">
        <v>0</v>
      </c>
      <c r="G14" s="6">
        <v>0</v>
      </c>
      <c r="H14" s="6">
        <f t="shared" si="0"/>
        <v>0</v>
      </c>
      <c r="I14" s="6">
        <f t="shared" si="1"/>
        <v>0</v>
      </c>
    </row>
    <row r="15" spans="1:9" ht="51">
      <c r="A15" s="8">
        <v>13</v>
      </c>
      <c r="B15" s="1" t="s">
        <v>121</v>
      </c>
      <c r="C15" s="2" t="s">
        <v>122</v>
      </c>
      <c r="D15" s="6">
        <v>1</v>
      </c>
      <c r="E15" s="1" t="s">
        <v>20</v>
      </c>
      <c r="F15" s="6">
        <v>0</v>
      </c>
      <c r="G15" s="6">
        <v>0</v>
      </c>
      <c r="H15" s="6">
        <f t="shared" si="0"/>
        <v>0</v>
      </c>
      <c r="I15" s="6">
        <f t="shared" si="1"/>
        <v>0</v>
      </c>
    </row>
    <row r="16" spans="1:9" ht="51">
      <c r="A16" s="8">
        <v>14</v>
      </c>
      <c r="B16" s="1" t="s">
        <v>123</v>
      </c>
      <c r="C16" s="2" t="s">
        <v>124</v>
      </c>
      <c r="D16" s="6">
        <v>4</v>
      </c>
      <c r="E16" s="1" t="s">
        <v>20</v>
      </c>
      <c r="F16" s="6">
        <v>0</v>
      </c>
      <c r="G16" s="6">
        <v>0</v>
      </c>
      <c r="H16" s="6">
        <f t="shared" si="0"/>
        <v>0</v>
      </c>
      <c r="I16" s="6">
        <f t="shared" si="1"/>
        <v>0</v>
      </c>
    </row>
    <row r="17" spans="1:9" ht="51">
      <c r="A17" s="8">
        <v>15</v>
      </c>
      <c r="B17" s="1" t="s">
        <v>125</v>
      </c>
      <c r="C17" s="2" t="s">
        <v>126</v>
      </c>
      <c r="D17" s="6">
        <v>4</v>
      </c>
      <c r="E17" s="1" t="s">
        <v>20</v>
      </c>
      <c r="F17" s="6">
        <v>0</v>
      </c>
      <c r="G17" s="6">
        <v>0</v>
      </c>
      <c r="H17" s="6">
        <f t="shared" si="0"/>
        <v>0</v>
      </c>
      <c r="I17" s="6">
        <f t="shared" si="1"/>
        <v>0</v>
      </c>
    </row>
    <row r="18" spans="1:9" ht="38.25">
      <c r="A18" s="8">
        <v>16</v>
      </c>
      <c r="B18" s="1" t="s">
        <v>127</v>
      </c>
      <c r="C18" s="2" t="s">
        <v>128</v>
      </c>
      <c r="D18" s="6">
        <v>3</v>
      </c>
      <c r="E18" s="1" t="s">
        <v>20</v>
      </c>
      <c r="F18" s="6">
        <v>0</v>
      </c>
      <c r="G18" s="6">
        <v>0</v>
      </c>
      <c r="H18" s="6">
        <f t="shared" si="0"/>
        <v>0</v>
      </c>
      <c r="I18" s="6">
        <f t="shared" si="1"/>
        <v>0</v>
      </c>
    </row>
    <row r="19" spans="1:9" ht="51">
      <c r="A19" s="8">
        <v>17</v>
      </c>
      <c r="B19" s="1" t="s">
        <v>129</v>
      </c>
      <c r="C19" s="2" t="s">
        <v>130</v>
      </c>
      <c r="D19" s="6">
        <v>1</v>
      </c>
      <c r="E19" s="1" t="s">
        <v>20</v>
      </c>
      <c r="F19" s="6">
        <v>0</v>
      </c>
      <c r="G19" s="6">
        <v>0</v>
      </c>
      <c r="H19" s="6">
        <f t="shared" si="0"/>
        <v>0</v>
      </c>
      <c r="I19" s="6">
        <f t="shared" si="1"/>
        <v>0</v>
      </c>
    </row>
    <row r="20" spans="1:9" ht="51">
      <c r="A20" s="8">
        <v>18</v>
      </c>
      <c r="B20" s="1" t="s">
        <v>131</v>
      </c>
      <c r="C20" s="2" t="s">
        <v>132</v>
      </c>
      <c r="D20" s="6">
        <v>7</v>
      </c>
      <c r="E20" s="1" t="s">
        <v>20</v>
      </c>
      <c r="F20" s="6">
        <v>0</v>
      </c>
      <c r="G20" s="6">
        <v>0</v>
      </c>
      <c r="H20" s="6">
        <f t="shared" si="0"/>
        <v>0</v>
      </c>
      <c r="I20" s="6">
        <f t="shared" si="1"/>
        <v>0</v>
      </c>
    </row>
    <row r="21" spans="1:9" ht="51">
      <c r="A21" s="8">
        <v>19</v>
      </c>
      <c r="B21" s="1" t="s">
        <v>133</v>
      </c>
      <c r="C21" s="2" t="s">
        <v>134</v>
      </c>
      <c r="D21" s="6">
        <v>1</v>
      </c>
      <c r="E21" s="1" t="s">
        <v>20</v>
      </c>
      <c r="F21" s="6">
        <v>0</v>
      </c>
      <c r="G21" s="6">
        <v>0</v>
      </c>
      <c r="H21" s="6">
        <f t="shared" si="0"/>
        <v>0</v>
      </c>
      <c r="I21" s="6">
        <f t="shared" si="1"/>
        <v>0</v>
      </c>
    </row>
    <row r="22" spans="1:9" ht="51">
      <c r="A22" s="8">
        <v>20</v>
      </c>
      <c r="B22" s="1" t="s">
        <v>135</v>
      </c>
      <c r="C22" s="2" t="s">
        <v>136</v>
      </c>
      <c r="D22" s="6">
        <v>4</v>
      </c>
      <c r="E22" s="1" t="s">
        <v>20</v>
      </c>
      <c r="F22" s="6">
        <v>0</v>
      </c>
      <c r="G22" s="6">
        <v>0</v>
      </c>
      <c r="H22" s="6">
        <f t="shared" si="0"/>
        <v>0</v>
      </c>
      <c r="I22" s="6">
        <f t="shared" si="1"/>
        <v>0</v>
      </c>
    </row>
    <row r="23" spans="1:9" ht="38.25">
      <c r="A23" s="8">
        <v>21</v>
      </c>
      <c r="B23" s="1" t="s">
        <v>137</v>
      </c>
      <c r="C23" s="2" t="s">
        <v>138</v>
      </c>
      <c r="D23" s="6">
        <v>1</v>
      </c>
      <c r="E23" s="1" t="s">
        <v>20</v>
      </c>
      <c r="F23" s="6">
        <v>0</v>
      </c>
      <c r="G23" s="6">
        <v>0</v>
      </c>
      <c r="H23" s="6">
        <f t="shared" si="0"/>
        <v>0</v>
      </c>
      <c r="I23" s="6">
        <f t="shared" si="1"/>
        <v>0</v>
      </c>
    </row>
    <row r="24" spans="1:9" ht="51">
      <c r="A24" s="8">
        <v>22</v>
      </c>
      <c r="B24" s="1" t="s">
        <v>139</v>
      </c>
      <c r="C24" s="2" t="s">
        <v>140</v>
      </c>
      <c r="D24" s="6">
        <v>10</v>
      </c>
      <c r="E24" s="1" t="s">
        <v>20</v>
      </c>
      <c r="F24" s="6">
        <v>0</v>
      </c>
      <c r="G24" s="6">
        <v>0</v>
      </c>
      <c r="H24" s="6">
        <f t="shared" si="0"/>
        <v>0</v>
      </c>
      <c r="I24" s="6">
        <f t="shared" si="1"/>
        <v>0</v>
      </c>
    </row>
    <row r="25" spans="1:9" ht="51">
      <c r="A25" s="8">
        <v>23</v>
      </c>
      <c r="B25" s="1" t="s">
        <v>141</v>
      </c>
      <c r="C25" s="2" t="s">
        <v>142</v>
      </c>
      <c r="D25" s="6">
        <v>8</v>
      </c>
      <c r="E25" s="1" t="s">
        <v>20</v>
      </c>
      <c r="F25" s="6">
        <v>0</v>
      </c>
      <c r="G25" s="6">
        <v>0</v>
      </c>
      <c r="H25" s="6">
        <f t="shared" si="0"/>
        <v>0</v>
      </c>
      <c r="I25" s="6">
        <f t="shared" si="1"/>
        <v>0</v>
      </c>
    </row>
    <row r="26" spans="1:9" ht="51">
      <c r="A26" s="8">
        <v>24</v>
      </c>
      <c r="B26" s="1" t="s">
        <v>143</v>
      </c>
      <c r="C26" s="2" t="s">
        <v>144</v>
      </c>
      <c r="D26" s="6">
        <v>4</v>
      </c>
      <c r="E26" s="1" t="s">
        <v>20</v>
      </c>
      <c r="F26" s="6">
        <v>0</v>
      </c>
      <c r="G26" s="6">
        <v>0</v>
      </c>
      <c r="H26" s="6">
        <f t="shared" si="0"/>
        <v>0</v>
      </c>
      <c r="I26" s="6">
        <f t="shared" si="1"/>
        <v>0</v>
      </c>
    </row>
    <row r="27" spans="1:9" ht="51">
      <c r="A27" s="8">
        <v>25</v>
      </c>
      <c r="B27" s="1" t="s">
        <v>145</v>
      </c>
      <c r="C27" s="2" t="s">
        <v>146</v>
      </c>
      <c r="D27" s="6">
        <v>1</v>
      </c>
      <c r="E27" s="1" t="s">
        <v>20</v>
      </c>
      <c r="F27" s="6">
        <v>0</v>
      </c>
      <c r="G27" s="6">
        <v>0</v>
      </c>
      <c r="H27" s="6">
        <f t="shared" si="0"/>
        <v>0</v>
      </c>
      <c r="I27" s="6">
        <f t="shared" si="1"/>
        <v>0</v>
      </c>
    </row>
    <row r="28" spans="1:9" ht="51">
      <c r="A28" s="8">
        <v>26</v>
      </c>
      <c r="B28" s="1" t="s">
        <v>147</v>
      </c>
      <c r="C28" s="2" t="s">
        <v>148</v>
      </c>
      <c r="D28" s="6">
        <v>1</v>
      </c>
      <c r="E28" s="1" t="s">
        <v>20</v>
      </c>
      <c r="F28" s="6">
        <v>0</v>
      </c>
      <c r="G28" s="6">
        <v>0</v>
      </c>
      <c r="H28" s="6">
        <f t="shared" si="0"/>
        <v>0</v>
      </c>
      <c r="I28" s="6">
        <f t="shared" si="1"/>
        <v>0</v>
      </c>
    </row>
    <row r="29" spans="1:9" ht="63.75">
      <c r="A29" s="8">
        <v>27</v>
      </c>
      <c r="B29" s="1" t="s">
        <v>149</v>
      </c>
      <c r="C29" s="2" t="s">
        <v>150</v>
      </c>
      <c r="D29" s="6">
        <v>1</v>
      </c>
      <c r="E29" s="1" t="s">
        <v>20</v>
      </c>
      <c r="F29" s="6">
        <v>0</v>
      </c>
      <c r="G29" s="6">
        <v>0</v>
      </c>
      <c r="H29" s="6">
        <f t="shared" si="0"/>
        <v>0</v>
      </c>
      <c r="I29" s="6">
        <f t="shared" si="1"/>
        <v>0</v>
      </c>
    </row>
    <row r="30" spans="1:9" ht="51">
      <c r="A30" s="8">
        <v>28</v>
      </c>
      <c r="B30" s="1" t="s">
        <v>151</v>
      </c>
      <c r="C30" s="2" t="s">
        <v>152</v>
      </c>
      <c r="D30" s="6">
        <v>2</v>
      </c>
      <c r="E30" s="1" t="s">
        <v>20</v>
      </c>
      <c r="F30" s="6">
        <v>0</v>
      </c>
      <c r="G30" s="6">
        <v>0</v>
      </c>
      <c r="H30" s="6">
        <f t="shared" si="0"/>
        <v>0</v>
      </c>
      <c r="I30" s="6">
        <f t="shared" si="1"/>
        <v>0</v>
      </c>
    </row>
    <row r="31" spans="1:9" ht="51">
      <c r="A31" s="8">
        <v>29</v>
      </c>
      <c r="B31" s="1" t="s">
        <v>153</v>
      </c>
      <c r="C31" s="2" t="s">
        <v>154</v>
      </c>
      <c r="D31" s="6">
        <v>1</v>
      </c>
      <c r="E31" s="1" t="s">
        <v>20</v>
      </c>
      <c r="F31" s="6">
        <v>0</v>
      </c>
      <c r="G31" s="6">
        <v>0</v>
      </c>
      <c r="H31" s="6">
        <f t="shared" si="0"/>
        <v>0</v>
      </c>
      <c r="I31" s="6">
        <f t="shared" si="1"/>
        <v>0</v>
      </c>
    </row>
    <row r="32" spans="1:9" ht="89.25">
      <c r="A32" s="8">
        <v>30</v>
      </c>
      <c r="B32" s="1" t="s">
        <v>155</v>
      </c>
      <c r="C32" s="2" t="s">
        <v>156</v>
      </c>
      <c r="D32" s="6">
        <v>1</v>
      </c>
      <c r="E32" s="1" t="s">
        <v>20</v>
      </c>
      <c r="F32" s="6">
        <v>0</v>
      </c>
      <c r="G32" s="6">
        <v>0</v>
      </c>
      <c r="H32" s="6">
        <f t="shared" si="0"/>
        <v>0</v>
      </c>
      <c r="I32" s="6">
        <f t="shared" si="1"/>
        <v>0</v>
      </c>
    </row>
    <row r="33" ht="12.75">
      <c r="C33" s="2" t="s">
        <v>157</v>
      </c>
    </row>
    <row r="34" spans="1:9" ht="51">
      <c r="A34" s="8">
        <v>31</v>
      </c>
      <c r="B34" s="1" t="s">
        <v>158</v>
      </c>
      <c r="C34" s="2" t="s">
        <v>159</v>
      </c>
      <c r="D34" s="6">
        <v>2</v>
      </c>
      <c r="E34" s="1" t="s">
        <v>20</v>
      </c>
      <c r="F34" s="6">
        <v>0</v>
      </c>
      <c r="G34" s="6">
        <v>0</v>
      </c>
      <c r="H34" s="6">
        <f aca="true" t="shared" si="2" ref="H34:H47">ROUND(D34*F34,0)</f>
        <v>0</v>
      </c>
      <c r="I34" s="6">
        <f aca="true" t="shared" si="3" ref="I34:I47">ROUND(D34*G34,0)</f>
        <v>0</v>
      </c>
    </row>
    <row r="35" spans="1:9" ht="63.75">
      <c r="A35" s="8">
        <v>32</v>
      </c>
      <c r="B35" s="1" t="s">
        <v>160</v>
      </c>
      <c r="C35" s="2" t="s">
        <v>161</v>
      </c>
      <c r="D35" s="6">
        <v>4</v>
      </c>
      <c r="E35" s="1" t="s">
        <v>20</v>
      </c>
      <c r="F35" s="6">
        <v>0</v>
      </c>
      <c r="G35" s="6">
        <v>0</v>
      </c>
      <c r="H35" s="6">
        <f t="shared" si="2"/>
        <v>0</v>
      </c>
      <c r="I35" s="6">
        <f t="shared" si="3"/>
        <v>0</v>
      </c>
    </row>
    <row r="36" spans="1:9" ht="76.5">
      <c r="A36" s="8">
        <v>33</v>
      </c>
      <c r="B36" s="1" t="s">
        <v>162</v>
      </c>
      <c r="C36" s="2" t="s">
        <v>163</v>
      </c>
      <c r="D36" s="6">
        <v>8</v>
      </c>
      <c r="E36" s="1" t="s">
        <v>20</v>
      </c>
      <c r="F36" s="6">
        <v>0</v>
      </c>
      <c r="G36" s="6">
        <v>0</v>
      </c>
      <c r="H36" s="6">
        <f t="shared" si="2"/>
        <v>0</v>
      </c>
      <c r="I36" s="6">
        <f t="shared" si="3"/>
        <v>0</v>
      </c>
    </row>
    <row r="37" spans="1:9" ht="51">
      <c r="A37" s="8">
        <v>34</v>
      </c>
      <c r="B37" s="1" t="s">
        <v>164</v>
      </c>
      <c r="C37" s="2" t="s">
        <v>165</v>
      </c>
      <c r="D37" s="6">
        <v>4</v>
      </c>
      <c r="E37" s="1" t="s">
        <v>20</v>
      </c>
      <c r="F37" s="6">
        <v>0</v>
      </c>
      <c r="G37" s="6">
        <v>0</v>
      </c>
      <c r="H37" s="6">
        <f t="shared" si="2"/>
        <v>0</v>
      </c>
      <c r="I37" s="6">
        <f t="shared" si="3"/>
        <v>0</v>
      </c>
    </row>
    <row r="38" spans="1:9" ht="51">
      <c r="A38" s="8">
        <v>35</v>
      </c>
      <c r="B38" s="1" t="s">
        <v>166</v>
      </c>
      <c r="C38" s="2" t="s">
        <v>167</v>
      </c>
      <c r="D38" s="6">
        <v>2</v>
      </c>
      <c r="E38" s="1" t="s">
        <v>20</v>
      </c>
      <c r="F38" s="6">
        <v>0</v>
      </c>
      <c r="G38" s="6">
        <v>0</v>
      </c>
      <c r="H38" s="6">
        <f t="shared" si="2"/>
        <v>0</v>
      </c>
      <c r="I38" s="6">
        <f t="shared" si="3"/>
        <v>0</v>
      </c>
    </row>
    <row r="39" spans="1:9" ht="51">
      <c r="A39" s="8">
        <v>36</v>
      </c>
      <c r="B39" s="1" t="s">
        <v>168</v>
      </c>
      <c r="C39" s="2" t="s">
        <v>169</v>
      </c>
      <c r="D39" s="6">
        <v>4</v>
      </c>
      <c r="E39" s="1" t="s">
        <v>20</v>
      </c>
      <c r="F39" s="6">
        <v>0</v>
      </c>
      <c r="G39" s="6">
        <v>0</v>
      </c>
      <c r="H39" s="6">
        <f t="shared" si="2"/>
        <v>0</v>
      </c>
      <c r="I39" s="6">
        <f t="shared" si="3"/>
        <v>0</v>
      </c>
    </row>
    <row r="40" spans="1:9" ht="63.75">
      <c r="A40" s="8">
        <v>37</v>
      </c>
      <c r="B40" s="1" t="s">
        <v>170</v>
      </c>
      <c r="C40" s="2" t="s">
        <v>171</v>
      </c>
      <c r="D40" s="6">
        <v>2</v>
      </c>
      <c r="E40" s="1" t="s">
        <v>20</v>
      </c>
      <c r="F40" s="6">
        <v>0</v>
      </c>
      <c r="G40" s="6">
        <v>0</v>
      </c>
      <c r="H40" s="6">
        <f t="shared" si="2"/>
        <v>0</v>
      </c>
      <c r="I40" s="6">
        <f t="shared" si="3"/>
        <v>0</v>
      </c>
    </row>
    <row r="41" spans="1:9" ht="63.75">
      <c r="A41" s="8">
        <v>38</v>
      </c>
      <c r="B41" s="1" t="s">
        <v>172</v>
      </c>
      <c r="C41" s="2" t="s">
        <v>173</v>
      </c>
      <c r="D41" s="6">
        <v>2</v>
      </c>
      <c r="E41" s="1" t="s">
        <v>20</v>
      </c>
      <c r="F41" s="6">
        <v>0</v>
      </c>
      <c r="G41" s="6">
        <v>0</v>
      </c>
      <c r="H41" s="6">
        <f t="shared" si="2"/>
        <v>0</v>
      </c>
      <c r="I41" s="6">
        <f t="shared" si="3"/>
        <v>0</v>
      </c>
    </row>
    <row r="42" spans="1:9" ht="76.5">
      <c r="A42" s="8">
        <v>39</v>
      </c>
      <c r="B42" s="1" t="s">
        <v>174</v>
      </c>
      <c r="C42" s="2" t="s">
        <v>175</v>
      </c>
      <c r="D42" s="6">
        <v>1</v>
      </c>
      <c r="E42" s="1" t="s">
        <v>20</v>
      </c>
      <c r="F42" s="6">
        <v>0</v>
      </c>
      <c r="G42" s="6">
        <v>0</v>
      </c>
      <c r="H42" s="6">
        <f t="shared" si="2"/>
        <v>0</v>
      </c>
      <c r="I42" s="6">
        <f t="shared" si="3"/>
        <v>0</v>
      </c>
    </row>
    <row r="43" spans="1:9" ht="76.5">
      <c r="A43" s="8">
        <v>40</v>
      </c>
      <c r="B43" s="1" t="s">
        <v>176</v>
      </c>
      <c r="C43" s="2" t="s">
        <v>177</v>
      </c>
      <c r="D43" s="6">
        <v>2</v>
      </c>
      <c r="E43" s="1" t="s">
        <v>20</v>
      </c>
      <c r="F43" s="6">
        <v>0</v>
      </c>
      <c r="G43" s="6">
        <v>0</v>
      </c>
      <c r="H43" s="6">
        <f t="shared" si="2"/>
        <v>0</v>
      </c>
      <c r="I43" s="6">
        <f t="shared" si="3"/>
        <v>0</v>
      </c>
    </row>
    <row r="44" spans="1:9" ht="51">
      <c r="A44" s="8">
        <v>41</v>
      </c>
      <c r="B44" s="1" t="s">
        <v>178</v>
      </c>
      <c r="C44" s="2" t="s">
        <v>179</v>
      </c>
      <c r="D44" s="6">
        <v>4</v>
      </c>
      <c r="E44" s="1" t="s">
        <v>20</v>
      </c>
      <c r="F44" s="6">
        <v>0</v>
      </c>
      <c r="G44" s="6">
        <v>0</v>
      </c>
      <c r="H44" s="6">
        <f t="shared" si="2"/>
        <v>0</v>
      </c>
      <c r="I44" s="6">
        <f t="shared" si="3"/>
        <v>0</v>
      </c>
    </row>
    <row r="45" spans="1:9" ht="63.75">
      <c r="A45" s="8">
        <v>42</v>
      </c>
      <c r="B45" s="1" t="s">
        <v>180</v>
      </c>
      <c r="C45" s="2" t="s">
        <v>181</v>
      </c>
      <c r="D45" s="6">
        <v>4</v>
      </c>
      <c r="E45" s="1" t="s">
        <v>20</v>
      </c>
      <c r="F45" s="6">
        <v>0</v>
      </c>
      <c r="G45" s="6">
        <v>0</v>
      </c>
      <c r="H45" s="6">
        <f t="shared" si="2"/>
        <v>0</v>
      </c>
      <c r="I45" s="6">
        <f t="shared" si="3"/>
        <v>0</v>
      </c>
    </row>
    <row r="46" spans="1:9" ht="63.75">
      <c r="A46" s="8">
        <v>43</v>
      </c>
      <c r="B46" s="1" t="s">
        <v>182</v>
      </c>
      <c r="C46" s="2" t="s">
        <v>183</v>
      </c>
      <c r="D46" s="6">
        <v>2</v>
      </c>
      <c r="E46" s="1" t="s">
        <v>20</v>
      </c>
      <c r="F46" s="6">
        <v>0</v>
      </c>
      <c r="G46" s="6">
        <v>0</v>
      </c>
      <c r="H46" s="6">
        <f t="shared" si="2"/>
        <v>0</v>
      </c>
      <c r="I46" s="6">
        <f t="shared" si="3"/>
        <v>0</v>
      </c>
    </row>
    <row r="47" spans="1:9" ht="89.25">
      <c r="A47" s="8">
        <v>44</v>
      </c>
      <c r="B47" s="1" t="s">
        <v>184</v>
      </c>
      <c r="C47" s="2" t="s">
        <v>185</v>
      </c>
      <c r="D47" s="6">
        <v>2</v>
      </c>
      <c r="E47" s="1" t="s">
        <v>20</v>
      </c>
      <c r="F47" s="6">
        <v>0</v>
      </c>
      <c r="G47" s="6">
        <v>0</v>
      </c>
      <c r="H47" s="6">
        <f t="shared" si="2"/>
        <v>0</v>
      </c>
      <c r="I47" s="6">
        <f t="shared" si="3"/>
        <v>0</v>
      </c>
    </row>
    <row r="48" ht="12.75">
      <c r="C48" s="2" t="s">
        <v>186</v>
      </c>
    </row>
    <row r="49" spans="1:9" ht="63.75">
      <c r="A49" s="8">
        <v>45</v>
      </c>
      <c r="B49" s="1" t="s">
        <v>187</v>
      </c>
      <c r="C49" s="2" t="s">
        <v>188</v>
      </c>
      <c r="D49" s="6">
        <v>2</v>
      </c>
      <c r="E49" s="1" t="s">
        <v>20</v>
      </c>
      <c r="F49" s="6">
        <v>0</v>
      </c>
      <c r="G49" s="6">
        <v>0</v>
      </c>
      <c r="H49" s="6">
        <f>ROUND(D49*F49,0)</f>
        <v>0</v>
      </c>
      <c r="I49" s="6">
        <f>ROUND(D49*G49,0)</f>
        <v>0</v>
      </c>
    </row>
    <row r="50" spans="1:9" ht="51">
      <c r="A50" s="8">
        <v>46</v>
      </c>
      <c r="B50" s="1" t="s">
        <v>189</v>
      </c>
      <c r="C50" s="2" t="s">
        <v>190</v>
      </c>
      <c r="D50" s="6">
        <v>2</v>
      </c>
      <c r="E50" s="1" t="s">
        <v>20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1" spans="1:9" ht="38.25">
      <c r="A51" s="8">
        <v>47</v>
      </c>
      <c r="B51" s="1" t="s">
        <v>191</v>
      </c>
      <c r="C51" s="2" t="s">
        <v>192</v>
      </c>
      <c r="D51" s="6">
        <v>4</v>
      </c>
      <c r="E51" s="1" t="s">
        <v>20</v>
      </c>
      <c r="F51" s="6">
        <v>0</v>
      </c>
      <c r="G51" s="6">
        <v>0</v>
      </c>
      <c r="H51" s="6">
        <f>ROUND(D51*F51,0)</f>
        <v>0</v>
      </c>
      <c r="I51" s="6">
        <f>ROUND(D51*G51,0)</f>
        <v>0</v>
      </c>
    </row>
    <row r="52" spans="1:9" ht="89.25">
      <c r="A52" s="8">
        <v>48</v>
      </c>
      <c r="B52" s="1" t="s">
        <v>193</v>
      </c>
      <c r="C52" s="2" t="s">
        <v>194</v>
      </c>
      <c r="D52" s="6">
        <v>2</v>
      </c>
      <c r="E52" s="1" t="s">
        <v>20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3" ht="76.5">
      <c r="C53" s="2" t="s">
        <v>195</v>
      </c>
    </row>
    <row r="54" ht="89.25">
      <c r="C54" s="2" t="s">
        <v>196</v>
      </c>
    </row>
    <row r="55" ht="89.25">
      <c r="C55" s="2" t="s">
        <v>197</v>
      </c>
    </row>
    <row r="56" ht="76.5">
      <c r="C56" s="2" t="s">
        <v>198</v>
      </c>
    </row>
    <row r="57" ht="89.25">
      <c r="C57" s="2" t="s">
        <v>199</v>
      </c>
    </row>
    <row r="58" ht="89.25">
      <c r="C58" s="2" t="s">
        <v>200</v>
      </c>
    </row>
    <row r="59" ht="89.25">
      <c r="C59" s="2" t="s">
        <v>201</v>
      </c>
    </row>
    <row r="60" ht="89.25">
      <c r="C60" s="2" t="s">
        <v>202</v>
      </c>
    </row>
    <row r="61" spans="1:9" ht="63.75">
      <c r="A61" s="8">
        <v>49</v>
      </c>
      <c r="B61" s="1" t="s">
        <v>203</v>
      </c>
      <c r="C61" s="2" t="s">
        <v>204</v>
      </c>
      <c r="D61" s="6">
        <v>2</v>
      </c>
      <c r="E61" s="1" t="s">
        <v>20</v>
      </c>
      <c r="F61" s="6">
        <v>0</v>
      </c>
      <c r="G61" s="6">
        <v>0</v>
      </c>
      <c r="H61" s="6">
        <f>ROUND(D61*F61,0)</f>
        <v>0</v>
      </c>
      <c r="I61" s="6">
        <f>ROUND(D61*G61,0)</f>
        <v>0</v>
      </c>
    </row>
    <row r="62" spans="1:9" ht="51">
      <c r="A62" s="8">
        <v>50</v>
      </c>
      <c r="B62" s="1" t="s">
        <v>205</v>
      </c>
      <c r="C62" s="2" t="s">
        <v>206</v>
      </c>
      <c r="D62" s="6">
        <v>7</v>
      </c>
      <c r="E62" s="1" t="s">
        <v>20</v>
      </c>
      <c r="F62" s="6">
        <v>0</v>
      </c>
      <c r="G62" s="6">
        <v>0</v>
      </c>
      <c r="H62" s="6">
        <f>ROUND(D62*F62,0)</f>
        <v>0</v>
      </c>
      <c r="I62" s="6">
        <f>ROUND(D62*G62,0)</f>
        <v>0</v>
      </c>
    </row>
    <row r="63" spans="1:9" ht="89.25">
      <c r="A63" s="8">
        <v>51</v>
      </c>
      <c r="B63" s="1" t="s">
        <v>207</v>
      </c>
      <c r="C63" s="2" t="s">
        <v>208</v>
      </c>
      <c r="D63" s="6">
        <v>2</v>
      </c>
      <c r="E63" s="1" t="s">
        <v>20</v>
      </c>
      <c r="F63" s="6">
        <v>0</v>
      </c>
      <c r="G63" s="6">
        <v>0</v>
      </c>
      <c r="H63" s="6">
        <f>ROUND(D63*F63,0)</f>
        <v>0</v>
      </c>
      <c r="I63" s="6">
        <f>ROUND(D63*G63,0)</f>
        <v>0</v>
      </c>
    </row>
    <row r="64" ht="12.75">
      <c r="C64" s="2" t="s">
        <v>209</v>
      </c>
    </row>
    <row r="65" spans="1:9" ht="51">
      <c r="A65" s="8">
        <v>52</v>
      </c>
      <c r="B65" s="1" t="s">
        <v>210</v>
      </c>
      <c r="C65" s="2" t="s">
        <v>211</v>
      </c>
      <c r="D65" s="6">
        <v>4</v>
      </c>
      <c r="E65" s="1" t="s">
        <v>20</v>
      </c>
      <c r="F65" s="6">
        <v>0</v>
      </c>
      <c r="G65" s="6">
        <v>0</v>
      </c>
      <c r="H65" s="6">
        <f aca="true" t="shared" si="4" ref="H65:H72">ROUND(D65*F65,0)</f>
        <v>0</v>
      </c>
      <c r="I65" s="6">
        <f aca="true" t="shared" si="5" ref="I65:I72">ROUND(D65*G65,0)</f>
        <v>0</v>
      </c>
    </row>
    <row r="66" spans="1:9" ht="38.25">
      <c r="A66" s="8">
        <v>53</v>
      </c>
      <c r="B66" s="1" t="s">
        <v>212</v>
      </c>
      <c r="C66" s="2" t="s">
        <v>213</v>
      </c>
      <c r="D66" s="6">
        <v>4</v>
      </c>
      <c r="E66" s="1" t="s">
        <v>20</v>
      </c>
      <c r="F66" s="6">
        <v>0</v>
      </c>
      <c r="G66" s="6">
        <v>0</v>
      </c>
      <c r="H66" s="6">
        <f t="shared" si="4"/>
        <v>0</v>
      </c>
      <c r="I66" s="6">
        <f t="shared" si="5"/>
        <v>0</v>
      </c>
    </row>
    <row r="67" spans="1:9" ht="25.5">
      <c r="A67" s="8">
        <v>54</v>
      </c>
      <c r="B67" s="1" t="s">
        <v>214</v>
      </c>
      <c r="C67" s="2" t="s">
        <v>215</v>
      </c>
      <c r="D67" s="6">
        <v>2</v>
      </c>
      <c r="E67" s="1" t="s">
        <v>20</v>
      </c>
      <c r="F67" s="6">
        <v>0</v>
      </c>
      <c r="G67" s="6">
        <v>0</v>
      </c>
      <c r="H67" s="6">
        <f t="shared" si="4"/>
        <v>0</v>
      </c>
      <c r="I67" s="6">
        <f t="shared" si="5"/>
        <v>0</v>
      </c>
    </row>
    <row r="68" spans="1:9" ht="38.25">
      <c r="A68" s="8">
        <v>55</v>
      </c>
      <c r="B68" s="1" t="s">
        <v>216</v>
      </c>
      <c r="C68" s="2" t="s">
        <v>217</v>
      </c>
      <c r="D68" s="6">
        <v>1</v>
      </c>
      <c r="E68" s="1" t="s">
        <v>20</v>
      </c>
      <c r="F68" s="6">
        <v>0</v>
      </c>
      <c r="G68" s="6">
        <v>0</v>
      </c>
      <c r="H68" s="6">
        <f t="shared" si="4"/>
        <v>0</v>
      </c>
      <c r="I68" s="6">
        <f t="shared" si="5"/>
        <v>0</v>
      </c>
    </row>
    <row r="69" spans="1:9" ht="63.75">
      <c r="A69" s="8">
        <v>56</v>
      </c>
      <c r="B69" s="1" t="s">
        <v>218</v>
      </c>
      <c r="C69" s="2" t="s">
        <v>219</v>
      </c>
      <c r="D69" s="6">
        <v>1</v>
      </c>
      <c r="E69" s="1" t="s">
        <v>20</v>
      </c>
      <c r="F69" s="6">
        <v>0</v>
      </c>
      <c r="G69" s="6">
        <v>0</v>
      </c>
      <c r="H69" s="6">
        <f t="shared" si="4"/>
        <v>0</v>
      </c>
      <c r="I69" s="6">
        <f t="shared" si="5"/>
        <v>0</v>
      </c>
    </row>
    <row r="70" spans="1:9" ht="89.25">
      <c r="A70" s="8">
        <v>57</v>
      </c>
      <c r="B70" s="1" t="s">
        <v>220</v>
      </c>
      <c r="C70" s="2" t="s">
        <v>221</v>
      </c>
      <c r="D70" s="6">
        <v>1</v>
      </c>
      <c r="E70" s="1" t="s">
        <v>20</v>
      </c>
      <c r="F70" s="6">
        <v>0</v>
      </c>
      <c r="G70" s="6">
        <v>0</v>
      </c>
      <c r="H70" s="6">
        <f t="shared" si="4"/>
        <v>0</v>
      </c>
      <c r="I70" s="6">
        <f t="shared" si="5"/>
        <v>0</v>
      </c>
    </row>
    <row r="71" spans="1:9" ht="76.5">
      <c r="A71" s="8">
        <v>58</v>
      </c>
      <c r="B71" s="1" t="s">
        <v>222</v>
      </c>
      <c r="C71" s="2" t="s">
        <v>223</v>
      </c>
      <c r="D71" s="6">
        <v>1</v>
      </c>
      <c r="E71" s="1" t="s">
        <v>20</v>
      </c>
      <c r="F71" s="6">
        <v>0</v>
      </c>
      <c r="G71" s="6">
        <v>0</v>
      </c>
      <c r="H71" s="6">
        <f t="shared" si="4"/>
        <v>0</v>
      </c>
      <c r="I71" s="6">
        <f t="shared" si="5"/>
        <v>0</v>
      </c>
    </row>
    <row r="72" spans="1:9" ht="89.25">
      <c r="A72" s="8">
        <v>59</v>
      </c>
      <c r="B72" s="1" t="s">
        <v>224</v>
      </c>
      <c r="C72" s="2" t="s">
        <v>225</v>
      </c>
      <c r="D72" s="6">
        <v>4</v>
      </c>
      <c r="E72" s="1" t="s">
        <v>20</v>
      </c>
      <c r="F72" s="6">
        <v>0</v>
      </c>
      <c r="G72" s="6">
        <v>0</v>
      </c>
      <c r="H72" s="6">
        <f t="shared" si="4"/>
        <v>0</v>
      </c>
      <c r="I72" s="6">
        <f t="shared" si="5"/>
        <v>0</v>
      </c>
    </row>
    <row r="73" ht="12.75">
      <c r="C73" s="2" t="s">
        <v>226</v>
      </c>
    </row>
    <row r="74" spans="1:9" ht="89.25">
      <c r="A74" s="8">
        <v>60</v>
      </c>
      <c r="B74" s="1" t="s">
        <v>227</v>
      </c>
      <c r="C74" s="2" t="s">
        <v>228</v>
      </c>
      <c r="D74" s="6">
        <v>6</v>
      </c>
      <c r="E74" s="1" t="s">
        <v>20</v>
      </c>
      <c r="F74" s="6">
        <v>0</v>
      </c>
      <c r="G74" s="6">
        <v>0</v>
      </c>
      <c r="H74" s="6">
        <f aca="true" t="shared" si="6" ref="H74:H88">ROUND(D74*F74,0)</f>
        <v>0</v>
      </c>
      <c r="I74" s="6">
        <f aca="true" t="shared" si="7" ref="I74:I88">ROUND(D74*G74,0)</f>
        <v>0</v>
      </c>
    </row>
    <row r="75" spans="1:9" ht="89.25">
      <c r="A75" s="8">
        <v>61</v>
      </c>
      <c r="B75" s="1" t="s">
        <v>229</v>
      </c>
      <c r="C75" s="2" t="s">
        <v>230</v>
      </c>
      <c r="D75" s="6">
        <v>2</v>
      </c>
      <c r="E75" s="1" t="s">
        <v>20</v>
      </c>
      <c r="F75" s="6">
        <v>0</v>
      </c>
      <c r="G75" s="6">
        <v>0</v>
      </c>
      <c r="H75" s="6">
        <f t="shared" si="6"/>
        <v>0</v>
      </c>
      <c r="I75" s="6">
        <f t="shared" si="7"/>
        <v>0</v>
      </c>
    </row>
    <row r="76" spans="1:9" ht="89.25">
      <c r="A76" s="8">
        <v>62</v>
      </c>
      <c r="B76" s="1" t="s">
        <v>231</v>
      </c>
      <c r="C76" s="2" t="s">
        <v>232</v>
      </c>
      <c r="D76" s="6">
        <v>2</v>
      </c>
      <c r="E76" s="1" t="s">
        <v>20</v>
      </c>
      <c r="F76" s="6">
        <v>0</v>
      </c>
      <c r="G76" s="6">
        <v>0</v>
      </c>
      <c r="H76" s="6">
        <f t="shared" si="6"/>
        <v>0</v>
      </c>
      <c r="I76" s="6">
        <f t="shared" si="7"/>
        <v>0</v>
      </c>
    </row>
    <row r="77" spans="1:9" ht="51">
      <c r="A77" s="8">
        <v>63</v>
      </c>
      <c r="B77" s="1" t="s">
        <v>233</v>
      </c>
      <c r="C77" s="2" t="s">
        <v>234</v>
      </c>
      <c r="D77" s="6">
        <v>1</v>
      </c>
      <c r="E77" s="1" t="s">
        <v>20</v>
      </c>
      <c r="F77" s="6">
        <v>0</v>
      </c>
      <c r="G77" s="6">
        <v>0</v>
      </c>
      <c r="H77" s="6">
        <f t="shared" si="6"/>
        <v>0</v>
      </c>
      <c r="I77" s="6">
        <f t="shared" si="7"/>
        <v>0</v>
      </c>
    </row>
    <row r="78" spans="1:9" ht="76.5">
      <c r="A78" s="8">
        <v>64</v>
      </c>
      <c r="B78" s="1" t="s">
        <v>235</v>
      </c>
      <c r="C78" s="2" t="s">
        <v>236</v>
      </c>
      <c r="D78" s="6">
        <v>4</v>
      </c>
      <c r="E78" s="1" t="s">
        <v>20</v>
      </c>
      <c r="F78" s="6">
        <v>0</v>
      </c>
      <c r="G78" s="6">
        <v>0</v>
      </c>
      <c r="H78" s="6">
        <f t="shared" si="6"/>
        <v>0</v>
      </c>
      <c r="I78" s="6">
        <f t="shared" si="7"/>
        <v>0</v>
      </c>
    </row>
    <row r="79" spans="1:9" ht="63.75">
      <c r="A79" s="8">
        <v>65</v>
      </c>
      <c r="B79" s="1" t="s">
        <v>237</v>
      </c>
      <c r="C79" s="2" t="s">
        <v>238</v>
      </c>
      <c r="D79" s="6">
        <v>4</v>
      </c>
      <c r="E79" s="1" t="s">
        <v>20</v>
      </c>
      <c r="F79" s="6">
        <v>0</v>
      </c>
      <c r="G79" s="6">
        <v>0</v>
      </c>
      <c r="H79" s="6">
        <f t="shared" si="6"/>
        <v>0</v>
      </c>
      <c r="I79" s="6">
        <f t="shared" si="7"/>
        <v>0</v>
      </c>
    </row>
    <row r="80" spans="1:9" ht="51">
      <c r="A80" s="8">
        <v>66</v>
      </c>
      <c r="B80" s="1" t="s">
        <v>239</v>
      </c>
      <c r="C80" s="2" t="s">
        <v>240</v>
      </c>
      <c r="D80" s="6">
        <v>1</v>
      </c>
      <c r="E80" s="1" t="s">
        <v>20</v>
      </c>
      <c r="F80" s="6">
        <v>0</v>
      </c>
      <c r="G80" s="6">
        <v>0</v>
      </c>
      <c r="H80" s="6">
        <f t="shared" si="6"/>
        <v>0</v>
      </c>
      <c r="I80" s="6">
        <f t="shared" si="7"/>
        <v>0</v>
      </c>
    </row>
    <row r="81" spans="1:9" ht="25.5">
      <c r="A81" s="8">
        <v>67</v>
      </c>
      <c r="B81" s="1" t="s">
        <v>241</v>
      </c>
      <c r="C81" s="2" t="s">
        <v>242</v>
      </c>
      <c r="D81" s="6">
        <v>2</v>
      </c>
      <c r="E81" s="1" t="s">
        <v>20</v>
      </c>
      <c r="F81" s="6">
        <v>0</v>
      </c>
      <c r="G81" s="6">
        <v>0</v>
      </c>
      <c r="H81" s="6">
        <f t="shared" si="6"/>
        <v>0</v>
      </c>
      <c r="I81" s="6">
        <f t="shared" si="7"/>
        <v>0</v>
      </c>
    </row>
    <row r="82" spans="1:9" ht="25.5">
      <c r="A82" s="8">
        <v>68</v>
      </c>
      <c r="B82" s="1" t="s">
        <v>243</v>
      </c>
      <c r="C82" s="2" t="s">
        <v>244</v>
      </c>
      <c r="D82" s="6">
        <v>2</v>
      </c>
      <c r="E82" s="1" t="s">
        <v>20</v>
      </c>
      <c r="F82" s="6">
        <v>0</v>
      </c>
      <c r="G82" s="6">
        <v>0</v>
      </c>
      <c r="H82" s="6">
        <f t="shared" si="6"/>
        <v>0</v>
      </c>
      <c r="I82" s="6">
        <f t="shared" si="7"/>
        <v>0</v>
      </c>
    </row>
    <row r="83" spans="1:9" ht="51">
      <c r="A83" s="8">
        <v>69</v>
      </c>
      <c r="B83" s="1" t="s">
        <v>245</v>
      </c>
      <c r="C83" s="2" t="s">
        <v>246</v>
      </c>
      <c r="D83" s="6">
        <v>1</v>
      </c>
      <c r="E83" s="1" t="s">
        <v>20</v>
      </c>
      <c r="F83" s="6">
        <v>0</v>
      </c>
      <c r="G83" s="6">
        <v>0</v>
      </c>
      <c r="H83" s="6">
        <f t="shared" si="6"/>
        <v>0</v>
      </c>
      <c r="I83" s="6">
        <f t="shared" si="7"/>
        <v>0</v>
      </c>
    </row>
    <row r="84" spans="1:9" ht="25.5">
      <c r="A84" s="8">
        <v>70</v>
      </c>
      <c r="B84" s="1" t="s">
        <v>247</v>
      </c>
      <c r="C84" s="2" t="s">
        <v>248</v>
      </c>
      <c r="D84" s="6">
        <v>1</v>
      </c>
      <c r="E84" s="1" t="s">
        <v>20</v>
      </c>
      <c r="F84" s="6">
        <v>0</v>
      </c>
      <c r="G84" s="6">
        <v>0</v>
      </c>
      <c r="H84" s="6">
        <f t="shared" si="6"/>
        <v>0</v>
      </c>
      <c r="I84" s="6">
        <f t="shared" si="7"/>
        <v>0</v>
      </c>
    </row>
    <row r="85" spans="1:9" ht="38.25">
      <c r="A85" s="8">
        <v>71</v>
      </c>
      <c r="B85" s="1" t="s">
        <v>249</v>
      </c>
      <c r="C85" s="2" t="s">
        <v>250</v>
      </c>
      <c r="D85" s="6">
        <v>2</v>
      </c>
      <c r="E85" s="1" t="s">
        <v>20</v>
      </c>
      <c r="F85" s="6">
        <v>0</v>
      </c>
      <c r="G85" s="6">
        <v>0</v>
      </c>
      <c r="H85" s="6">
        <f t="shared" si="6"/>
        <v>0</v>
      </c>
      <c r="I85" s="6">
        <f t="shared" si="7"/>
        <v>0</v>
      </c>
    </row>
    <row r="86" spans="1:9" ht="12.75">
      <c r="A86" s="8">
        <v>72</v>
      </c>
      <c r="B86" s="1" t="s">
        <v>251</v>
      </c>
      <c r="C86" s="2" t="s">
        <v>252</v>
      </c>
      <c r="D86" s="6">
        <v>1</v>
      </c>
      <c r="E86" s="1" t="s">
        <v>20</v>
      </c>
      <c r="F86" s="6">
        <v>0</v>
      </c>
      <c r="G86" s="6">
        <v>0</v>
      </c>
      <c r="H86" s="6">
        <f t="shared" si="6"/>
        <v>0</v>
      </c>
      <c r="I86" s="6">
        <f t="shared" si="7"/>
        <v>0</v>
      </c>
    </row>
    <row r="87" spans="1:9" ht="38.25">
      <c r="A87" s="8">
        <v>73</v>
      </c>
      <c r="B87" s="1" t="s">
        <v>253</v>
      </c>
      <c r="C87" s="2" t="s">
        <v>254</v>
      </c>
      <c r="D87" s="6">
        <v>2</v>
      </c>
      <c r="E87" s="1" t="s">
        <v>20</v>
      </c>
      <c r="F87" s="6">
        <v>0</v>
      </c>
      <c r="G87" s="6">
        <v>0</v>
      </c>
      <c r="H87" s="6">
        <f t="shared" si="6"/>
        <v>0</v>
      </c>
      <c r="I87" s="6">
        <f t="shared" si="7"/>
        <v>0</v>
      </c>
    </row>
    <row r="88" spans="1:9" ht="25.5">
      <c r="A88" s="8">
        <v>74</v>
      </c>
      <c r="B88" s="1" t="s">
        <v>255</v>
      </c>
      <c r="C88" s="2" t="s">
        <v>256</v>
      </c>
      <c r="D88" s="6">
        <v>8</v>
      </c>
      <c r="E88" s="1" t="s">
        <v>20</v>
      </c>
      <c r="F88" s="6">
        <v>0</v>
      </c>
      <c r="G88" s="6">
        <v>0</v>
      </c>
      <c r="H88" s="6">
        <f t="shared" si="6"/>
        <v>0</v>
      </c>
      <c r="I88" s="6">
        <f t="shared" si="7"/>
        <v>0</v>
      </c>
    </row>
    <row r="89" spans="1:9" s="9" customFormat="1" ht="12.75">
      <c r="A89" s="7"/>
      <c r="B89" s="3"/>
      <c r="C89" s="3" t="s">
        <v>17</v>
      </c>
      <c r="D89" s="5"/>
      <c r="E89" s="3"/>
      <c r="F89" s="5"/>
      <c r="G89" s="5"/>
      <c r="H89" s="5">
        <f>ROUND(SUM(H2:H88),0)</f>
        <v>0</v>
      </c>
      <c r="I89" s="5">
        <f>ROUND(SUM(I2:I88),0)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5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258</v>
      </c>
      <c r="C2" s="2" t="s">
        <v>260</v>
      </c>
      <c r="D2" s="6">
        <v>300</v>
      </c>
      <c r="E2" s="1" t="s">
        <v>259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261</v>
      </c>
      <c r="C4" s="2" t="s">
        <v>262</v>
      </c>
      <c r="D4" s="6">
        <v>7</v>
      </c>
      <c r="E4" s="1" t="s">
        <v>29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51">
      <c r="A5" s="8">
        <v>3</v>
      </c>
      <c r="B5" s="1" t="s">
        <v>263</v>
      </c>
      <c r="C5" s="2" t="s">
        <v>264</v>
      </c>
      <c r="D5" s="6">
        <v>2</v>
      </c>
      <c r="E5" s="1" t="s">
        <v>20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51">
      <c r="A6" s="8">
        <v>4</v>
      </c>
      <c r="B6" s="1" t="s">
        <v>239</v>
      </c>
      <c r="C6" s="2" t="s">
        <v>265</v>
      </c>
      <c r="D6" s="6">
        <v>2</v>
      </c>
      <c r="E6" s="1" t="s">
        <v>20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25.5">
      <c r="A7" s="8">
        <v>5</v>
      </c>
      <c r="B7" s="1" t="s">
        <v>241</v>
      </c>
      <c r="C7" s="2" t="s">
        <v>266</v>
      </c>
      <c r="D7" s="6">
        <v>1</v>
      </c>
      <c r="E7" s="1" t="s">
        <v>20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1:9" ht="38.25">
      <c r="A8" s="8">
        <v>6</v>
      </c>
      <c r="B8" s="1" t="s">
        <v>243</v>
      </c>
      <c r="C8" s="2" t="s">
        <v>267</v>
      </c>
      <c r="D8" s="6">
        <v>8</v>
      </c>
      <c r="E8" s="1" t="s">
        <v>29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s="9" customFormat="1" ht="12.75">
      <c r="A9" s="7"/>
      <c r="B9" s="3"/>
      <c r="C9" s="3" t="s">
        <v>17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Szellőztetőberendezések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2017-08-15T12:12:04Z</dcterms:created>
  <dcterms:modified xsi:type="dcterms:W3CDTF">2017-08-15T12:12:06Z</dcterms:modified>
  <cp:category/>
  <cp:version/>
  <cp:contentType/>
  <cp:contentStatus/>
</cp:coreProperties>
</file>